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860" activeTab="0"/>
  </bookViews>
  <sheets>
    <sheet name="目录" sheetId="1" r:id="rId1"/>
    <sheet name="多栏式明细账" sheetId="2" r:id="rId2"/>
    <sheet name="记账凭证 " sheetId="3" r:id="rId3"/>
    <sheet name="会计科目" sheetId="4" r:id="rId4"/>
    <sheet name="记账凭证汇总" sheetId="5" r:id="rId5"/>
    <sheet name="明细账" sheetId="6" r:id="rId6"/>
    <sheet name="总账" sheetId="7" r:id="rId7"/>
    <sheet name="汇总总账科目" sheetId="8" r:id="rId8"/>
  </sheets>
  <definedNames>
    <definedName name="_xlnm._FilterDatabase" localSheetId="2" hidden="1">'记账凭证 '!$A$28:$G$33</definedName>
    <definedName name="_xlnm._FilterDatabase" localSheetId="4" hidden="1">'记账凭证汇总'!$A$28:$G$64</definedName>
    <definedName name="_xlnm._FilterDatabase" localSheetId="7" hidden="1">'汇总总账科目'!$A$28:$H$64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<sst xmlns="http://schemas.openxmlformats.org/spreadsheetml/2006/main" count="380" uniqueCount="76">
  <si>
    <t>多栏式明细账</t>
  </si>
  <si>
    <t>科目名称</t>
  </si>
  <si>
    <t>凭证号</t>
  </si>
  <si>
    <t>数据</t>
  </si>
  <si>
    <t>现金</t>
  </si>
  <si>
    <t>银行存款</t>
  </si>
  <si>
    <t>(空白)</t>
  </si>
  <si>
    <t>总计</t>
  </si>
  <si>
    <t>求和项:借方金额</t>
  </si>
  <si>
    <t>求和项:贷方金额</t>
  </si>
  <si>
    <t>求和项:借方金额汇总</t>
  </si>
  <si>
    <t>求和项:贷方金额汇总</t>
  </si>
  <si>
    <t>科目代码</t>
  </si>
  <si>
    <t>101</t>
  </si>
  <si>
    <t>102</t>
  </si>
  <si>
    <t>109</t>
  </si>
  <si>
    <t>其他货币资金</t>
  </si>
  <si>
    <t>113</t>
  </si>
  <si>
    <t>应收账款</t>
  </si>
  <si>
    <t>114</t>
  </si>
  <si>
    <t>坏账准备</t>
  </si>
  <si>
    <t>125</t>
  </si>
  <si>
    <t>原材料</t>
  </si>
  <si>
    <t>126</t>
  </si>
  <si>
    <t>低值易耗品</t>
  </si>
  <si>
    <t>130</t>
  </si>
  <si>
    <t>固定资产</t>
  </si>
  <si>
    <t>131</t>
  </si>
  <si>
    <t>累计折旧</t>
  </si>
  <si>
    <t>201</t>
  </si>
  <si>
    <t>短期借款</t>
  </si>
  <si>
    <t>203</t>
  </si>
  <si>
    <t>应付账款</t>
  </si>
  <si>
    <t>205</t>
  </si>
  <si>
    <t>应交税金</t>
  </si>
  <si>
    <t>301</t>
  </si>
  <si>
    <t>实收资本</t>
  </si>
  <si>
    <t>302</t>
  </si>
  <si>
    <t>盈余公积</t>
  </si>
  <si>
    <t>321</t>
  </si>
  <si>
    <t>本年利润</t>
  </si>
  <si>
    <t>322</t>
  </si>
  <si>
    <t>利润分配</t>
  </si>
  <si>
    <t>501</t>
  </si>
  <si>
    <t>主营业务收入</t>
  </si>
  <si>
    <t>502</t>
  </si>
  <si>
    <t>主营业务成本</t>
  </si>
  <si>
    <t>503</t>
  </si>
  <si>
    <t>主营业务税金及附加</t>
  </si>
  <si>
    <t>504</t>
  </si>
  <si>
    <t>营业费用</t>
  </si>
  <si>
    <t>510</t>
  </si>
  <si>
    <t>管理费用</t>
  </si>
  <si>
    <t>511</t>
  </si>
  <si>
    <t>财务费用</t>
  </si>
  <si>
    <t>555</t>
  </si>
  <si>
    <t>所得税</t>
  </si>
  <si>
    <t>记账凭证</t>
  </si>
  <si>
    <t>日期</t>
  </si>
  <si>
    <t>摘要</t>
  </si>
  <si>
    <t>借方金额</t>
  </si>
  <si>
    <t>贷方金额</t>
  </si>
  <si>
    <t>提取现金</t>
  </si>
  <si>
    <t>采购原材料</t>
  </si>
  <si>
    <t>101 汇总</t>
  </si>
  <si>
    <t>102汇总</t>
  </si>
  <si>
    <t>明细账</t>
  </si>
  <si>
    <t>月初余额</t>
  </si>
  <si>
    <t>本月发生额</t>
  </si>
  <si>
    <t>月末余额</t>
  </si>
  <si>
    <t>借方</t>
  </si>
  <si>
    <t>贷方</t>
  </si>
  <si>
    <t>总账</t>
  </si>
  <si>
    <t>总账科目</t>
  </si>
  <si>
    <t>借方合计</t>
  </si>
  <si>
    <t>贷方合计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</si>
</sst>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36"/>
      <color indexed="8"/>
      <name val="宋体"/>
      <family val="0"/>
    </font>
    <font>
      <b/>
      <sz val="36"/>
      <color indexed="8"/>
      <name val="Calibri"/>
      <family val="2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176" fontId="4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1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5" fillId="14" borderId="9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9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4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14" borderId="13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14" borderId="14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14" borderId="0" xfId="0" applyFill="1" applyBorder="1" applyAlignment="1">
      <alignment horizont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Border="1" applyAlignment="1" quotePrefix="1">
      <alignment/>
    </xf>
    <xf numFmtId="0" fontId="3" fillId="0" borderId="9" xfId="0" applyFont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i val="0"/>
        <strike val="0"/>
        <sz val="11"/>
      </font>
      <border/>
    </dxf>
    <dxf>
      <border/>
    </dxf>
    <dxf>
      <fill>
        <patternFill patternType="solid">
          <fgColor indexed="65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2810;&#26639;&#24335;&#26126;&#32454;&#36134;!A1" /><Relationship Id="rId2" Type="http://schemas.openxmlformats.org/officeDocument/2006/relationships/hyperlink" Target="#'&#35760;&#36134;&#20973;&#35777; '!A1" /><Relationship Id="rId3" Type="http://schemas.openxmlformats.org/officeDocument/2006/relationships/hyperlink" Target="#&#35760;&#36134;&#20973;&#35777;&#27719;&#24635;!A1" /><Relationship Id="rId4" Type="http://schemas.openxmlformats.org/officeDocument/2006/relationships/hyperlink" Target="#&#26126;&#32454;&#36134;!A1" /><Relationship Id="rId5" Type="http://schemas.openxmlformats.org/officeDocument/2006/relationships/hyperlink" Target="#&#24635;&#36134;!A1" /><Relationship Id="rId6" Type="http://schemas.openxmlformats.org/officeDocument/2006/relationships/hyperlink" Target="#&#27719;&#24635;&#24635;&#36134;&#31185;&#30446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13</xdr:col>
      <xdr:colOff>9525</xdr:colOff>
      <xdr:row>9</xdr:row>
      <xdr:rowOff>152400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0" y="866775"/>
          <a:ext cx="97250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财务管理系统</a:t>
          </a: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36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账务处理</a:t>
          </a:r>
        </a:p>
      </xdr:txBody>
    </xdr:sp>
    <xdr:clientData/>
  </xdr:twoCellAnchor>
  <xdr:twoCellAnchor>
    <xdr:from>
      <xdr:col>1</xdr:col>
      <xdr:colOff>504825</xdr:colOff>
      <xdr:row>14</xdr:row>
      <xdr:rowOff>171450</xdr:rowOff>
    </xdr:from>
    <xdr:to>
      <xdr:col>12</xdr:col>
      <xdr:colOff>1285875</xdr:colOff>
      <xdr:row>18</xdr:row>
      <xdr:rowOff>66675</xdr:rowOff>
    </xdr:to>
    <xdr:grpSp>
      <xdr:nvGrpSpPr>
        <xdr:cNvPr id="2" name="Group 11"/>
        <xdr:cNvGrpSpPr>
          <a:grpSpLocks/>
        </xdr:cNvGrpSpPr>
      </xdr:nvGrpSpPr>
      <xdr:grpSpPr>
        <a:xfrm>
          <a:off x="619125" y="2895600"/>
          <a:ext cx="8324850" cy="619125"/>
          <a:chOff x="1860" y="4245"/>
          <a:chExt cx="13104" cy="974"/>
        </a:xfrm>
        <a:solidFill>
          <a:srgbClr val="FFFFFF"/>
        </a:solidFill>
      </xdr:grpSpPr>
      <xdr:sp>
        <xdr:nvSpPr>
          <xdr:cNvPr id="3" name="AutoShape 12">
            <a:hlinkClick r:id="rId1"/>
          </xdr:cNvPr>
          <xdr:cNvSpPr>
            <a:spLocks/>
          </xdr:cNvSpPr>
        </xdr:nvSpPr>
        <xdr:spPr>
          <a:xfrm>
            <a:off x="1860" y="4245"/>
            <a:ext cx="3315" cy="975"/>
          </a:xfrm>
          <a:prstGeom prst="flowChartAlternateProcess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多栏式明细账</a:t>
            </a:r>
          </a:p>
        </xdr:txBody>
      </xdr:sp>
      <xdr:sp>
        <xdr:nvSpPr>
          <xdr:cNvPr id="4" name="AutoShape 13">
            <a:hlinkClick r:id="rId2"/>
          </xdr:cNvPr>
          <xdr:cNvSpPr>
            <a:spLocks/>
          </xdr:cNvSpPr>
        </xdr:nvSpPr>
        <xdr:spPr>
          <a:xfrm>
            <a:off x="6636" y="4245"/>
            <a:ext cx="3315" cy="975"/>
          </a:xfrm>
          <a:prstGeom prst="flowChartAlternateProcess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记账凭证</a:t>
            </a:r>
          </a:p>
        </xdr:txBody>
      </xdr:sp>
      <xdr:sp>
        <xdr:nvSpPr>
          <xdr:cNvPr id="5" name="AutoShape 14">
            <a:hlinkClick r:id="rId3"/>
          </xdr:cNvPr>
          <xdr:cNvSpPr>
            <a:spLocks/>
          </xdr:cNvSpPr>
        </xdr:nvSpPr>
        <xdr:spPr>
          <a:xfrm>
            <a:off x="11649" y="4245"/>
            <a:ext cx="3315" cy="975"/>
          </a:xfrm>
          <a:prstGeom prst="flowChartAlternateProcess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记账凭证汇总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1</xdr:col>
      <xdr:colOff>495300</xdr:colOff>
      <xdr:row>22</xdr:row>
      <xdr:rowOff>47625</xdr:rowOff>
    </xdr:from>
    <xdr:to>
      <xdr:col>12</xdr:col>
      <xdr:colOff>1266825</xdr:colOff>
      <xdr:row>25</xdr:row>
      <xdr:rowOff>142875</xdr:rowOff>
    </xdr:to>
    <xdr:grpSp>
      <xdr:nvGrpSpPr>
        <xdr:cNvPr id="6" name="Group 15"/>
        <xdr:cNvGrpSpPr>
          <a:grpSpLocks/>
        </xdr:cNvGrpSpPr>
      </xdr:nvGrpSpPr>
      <xdr:grpSpPr>
        <a:xfrm>
          <a:off x="609600" y="4219575"/>
          <a:ext cx="8315325" cy="638175"/>
          <a:chOff x="1860" y="4245"/>
          <a:chExt cx="13104" cy="974"/>
        </a:xfrm>
        <a:solidFill>
          <a:srgbClr val="FFFFFF"/>
        </a:solidFill>
      </xdr:grpSpPr>
      <xdr:sp>
        <xdr:nvSpPr>
          <xdr:cNvPr id="7" name="AutoShape 16">
            <a:hlinkClick r:id="rId4"/>
          </xdr:cNvPr>
          <xdr:cNvSpPr>
            <a:spLocks/>
          </xdr:cNvSpPr>
        </xdr:nvSpPr>
        <xdr:spPr>
          <a:xfrm>
            <a:off x="1860" y="4245"/>
            <a:ext cx="3315" cy="975"/>
          </a:xfrm>
          <a:prstGeom prst="flowChartAlternateProcess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明细账</a:t>
            </a:r>
          </a:p>
        </xdr:txBody>
      </xdr:sp>
      <xdr:sp>
        <xdr:nvSpPr>
          <xdr:cNvPr id="8" name="AutoShape 17">
            <a:hlinkClick r:id="rId5"/>
          </xdr:cNvPr>
          <xdr:cNvSpPr>
            <a:spLocks/>
          </xdr:cNvSpPr>
        </xdr:nvSpPr>
        <xdr:spPr>
          <a:xfrm>
            <a:off x="6636" y="4245"/>
            <a:ext cx="3315" cy="975"/>
          </a:xfrm>
          <a:prstGeom prst="flowChartAlternateProcess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总账</a:t>
            </a:r>
          </a:p>
        </xdr:txBody>
      </xdr:sp>
      <xdr:sp>
        <xdr:nvSpPr>
          <xdr:cNvPr id="9" name="AutoShape 18">
            <a:hlinkClick r:id="rId6"/>
          </xdr:cNvPr>
          <xdr:cNvSpPr>
            <a:spLocks/>
          </xdr:cNvSpPr>
        </xdr:nvSpPr>
        <xdr:spPr>
          <a:xfrm>
            <a:off x="11649" y="4245"/>
            <a:ext cx="3315" cy="975"/>
          </a:xfrm>
          <a:prstGeom prst="flowChartAlternateProcess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汇总总账科目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12</xdr:col>
      <xdr:colOff>295275</xdr:colOff>
      <xdr:row>4</xdr:row>
      <xdr:rowOff>38100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8905875" y="514350"/>
          <a:ext cx="89535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10</xdr:col>
      <xdr:colOff>209550</xdr:colOff>
      <xdr:row>19</xdr:row>
      <xdr:rowOff>85725</xdr:rowOff>
    </xdr:to>
    <xdr:sp>
      <xdr:nvSpPr>
        <xdr:cNvPr id="1" name="TextBox 88">
          <a:hlinkClick r:id="rId1"/>
        </xdr:cNvPr>
        <xdr:cNvSpPr txBox="1">
          <a:spLocks noChangeArrowheads="1"/>
        </xdr:cNvSpPr>
      </xdr:nvSpPr>
      <xdr:spPr>
        <a:xfrm>
          <a:off x="7334250" y="3257550"/>
          <a:ext cx="89535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209550</xdr:colOff>
      <xdr:row>1</xdr:row>
      <xdr:rowOff>95250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4819650" y="0"/>
          <a:ext cx="89535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9</xdr:col>
      <xdr:colOff>209550</xdr:colOff>
      <xdr:row>27</xdr:row>
      <xdr:rowOff>0</xdr:rowOff>
    </xdr:to>
    <xdr:sp>
      <xdr:nvSpPr>
        <xdr:cNvPr id="1" name="TextBox 184">
          <a:hlinkClick r:id="rId1"/>
        </xdr:cNvPr>
        <xdr:cNvSpPr txBox="1">
          <a:spLocks noChangeArrowheads="1"/>
        </xdr:cNvSpPr>
      </xdr:nvSpPr>
      <xdr:spPr>
        <a:xfrm>
          <a:off x="6553200" y="4705350"/>
          <a:ext cx="89535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895350</xdr:colOff>
      <xdr:row>0</xdr:row>
      <xdr:rowOff>266700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6115050" y="0"/>
          <a:ext cx="89535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209550</xdr:colOff>
      <xdr:row>0</xdr:row>
      <xdr:rowOff>266700</xdr:rowOff>
    </xdr:to>
    <xdr:sp>
      <xdr:nvSpPr>
        <xdr:cNvPr id="1" name="TextBox 9">
          <a:hlinkClick r:id="rId1"/>
        </xdr:cNvPr>
        <xdr:cNvSpPr txBox="1">
          <a:spLocks noChangeArrowheads="1"/>
        </xdr:cNvSpPr>
      </xdr:nvSpPr>
      <xdr:spPr>
        <a:xfrm>
          <a:off x="6819900" y="0"/>
          <a:ext cx="89535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22</xdr:row>
      <xdr:rowOff>0</xdr:rowOff>
    </xdr:from>
    <xdr:to>
      <xdr:col>10</xdr:col>
      <xdr:colOff>209550</xdr:colOff>
      <xdr:row>23</xdr:row>
      <xdr:rowOff>85725</xdr:rowOff>
    </xdr:to>
    <xdr:sp>
      <xdr:nvSpPr>
        <xdr:cNvPr id="1" name="TextBox 194">
          <a:hlinkClick r:id="rId1"/>
        </xdr:cNvPr>
        <xdr:cNvSpPr txBox="1">
          <a:spLocks noChangeArrowheads="1"/>
        </xdr:cNvSpPr>
      </xdr:nvSpPr>
      <xdr:spPr>
        <a:xfrm>
          <a:off x="7686675" y="3981450"/>
          <a:ext cx="895350" cy="266700"/>
        </a:xfrm>
        <a:prstGeom prst="rect">
          <a:avLst/>
        </a:prstGeom>
        <a:solidFill>
          <a:srgbClr val="FFFFFF"/>
        </a:solidFill>
        <a:ln w="28575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返回目录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G54" sheet="记账凭证 "/>
  </cacheSource>
  <cacheFields count="7">
    <cacheField name="日期">
      <sharedItems containsDate="1" containsString="0" containsBlank="1" containsMixedTypes="0" count="6">
        <d v="2019-10-01T00:00:00.000"/>
        <d v="2019-10-02T00:00:00.000"/>
        <d v="2019-10-03T00:00:00.000"/>
        <d v="2019-10-04T00:00:00.000"/>
        <d v="2019-10-05T00:00:00.000"/>
        <m/>
      </sharedItems>
    </cacheField>
    <cacheField name="凭证号">
      <sharedItems containsString="0" containsBlank="1" containsMixedTypes="0" containsNumber="1" containsInteger="1" count="14">
        <n v="1"/>
        <n v="2"/>
        <n v="3"/>
        <m/>
        <n v="4"/>
        <n v="5"/>
        <n v="6"/>
        <n v="7"/>
        <n v="8"/>
        <n v="9"/>
        <n v="10"/>
        <n v="11"/>
        <n v="12"/>
        <n v="13"/>
      </sharedItems>
    </cacheField>
    <cacheField name="摘要">
      <sharedItems containsBlank="1" containsMixedTypes="0" count="3">
        <s v="提取现金"/>
        <s v="采购原材料"/>
        <m/>
      </sharedItems>
    </cacheField>
    <cacheField name="科目代码">
      <sharedItems containsBlank="1" containsMixedTypes="0" count="3">
        <s v="101"/>
        <s v="102"/>
        <m/>
      </sharedItems>
    </cacheField>
    <cacheField name="科目名称">
      <sharedItems containsBlank="1" containsMixedTypes="0" count="13">
        <s v="现金"/>
        <s v="银行存款"/>
        <m/>
        <s v="原材料"/>
        <s v="应付账款"/>
        <s v="主营业务收入"/>
        <s v="主营业务成本"/>
        <s v="应收账款"/>
        <s v="固定资产"/>
        <s v="低值易耗品"/>
        <s v="管理费用"/>
        <s v="营业费用"/>
        <s v="财务费用"/>
      </sharedItems>
    </cacheField>
    <cacheField name="借方金额">
      <sharedItems containsString="0" containsBlank="1" containsMixedTypes="0" containsNumber="1" containsInteger="1" count="3">
        <n v="6000"/>
        <m/>
        <n v="2000"/>
      </sharedItems>
    </cacheField>
    <cacheField name="贷方金额">
      <sharedItems containsString="0" containsBlank="1" containsMixedTypes="0" containsNumber="1" containsInteger="1" count="4">
        <m/>
        <n v="5000"/>
        <n v="2000"/>
        <n v="8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dataOnRows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F14" firstHeaderRow="1" firstDataRow="2" firstDataCol="2"/>
  <pivotFields count="7">
    <pivotField compact="0" outline="0" subtotalTop="0" showAll="0" includeNewItemsInFilter="1" numFmtId="14"/>
    <pivotField axis="axisRow" compact="0" outline="0" subtotalTop="0" showAll="0" includeNewItemsInFilter="1">
      <items count="15">
        <item x="0"/>
        <item x="1"/>
        <item x="2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4">
        <item m="1" x="12"/>
        <item m="1" x="9"/>
        <item m="1" x="8"/>
        <item m="1" x="10"/>
        <item x="0"/>
        <item x="1"/>
        <item m="1" x="4"/>
        <item m="1" x="7"/>
        <item m="1" x="11"/>
        <item m="1" x="3"/>
        <item m="1" x="6"/>
        <item m="1" x="5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1"/>
    <field x="-2"/>
  </rowFields>
  <row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13"/>
      <x/>
    </i>
    <i i="1" r="1">
      <x v="1"/>
    </i>
    <i t="grand">
      <x/>
    </i>
    <i t="grand" i="1">
      <x/>
    </i>
  </rowItems>
  <colFields count="1">
    <field x="4"/>
  </colFields>
  <colItems count="4">
    <i>
      <x v="4"/>
    </i>
    <i>
      <x v="5"/>
    </i>
    <i>
      <x v="12"/>
    </i>
    <i t="grand">
      <x/>
    </i>
  </colItems>
  <dataFields count="2">
    <dataField name="求和项:借方金额" fld="5" baseField="0" baseItem="0"/>
    <dataField name="求和项:贷方金额" fld="6" baseField="0" baseItem="0"/>
  </dataFields>
  <formats count="65">
    <format dxfId="0">
      <pivotArea outline="0" fieldPosition="0">
        <references count="1">
          <reference field="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>
        <references count="1">
          <reference field="4294967294" count="1">
            <x v="0"/>
          </reference>
        </references>
      </pivotArea>
    </format>
    <format dxfId="0">
      <pivotArea outline="0" fieldPosition="0" dataOnly="0" grandRow="1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3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4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5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6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7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8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9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10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11"/>
          </reference>
        </references>
      </pivotArea>
    </format>
    <format dxfId="0">
      <pivotArea outline="0" fieldPosition="0" dataOnly="0" labelOnly="1">
        <references count="2">
          <reference field="4294967294" count="0"/>
          <reference field="1" count="1">
            <x v="12"/>
          </reference>
        </references>
      </pivotArea>
    </format>
    <format dxfId="1">
      <pivotArea outline="0" fieldPosition="0" dataOnly="0" labelOnly="1" offset="B3" type="origin"/>
    </format>
    <format dxfId="1">
      <pivotArea outline="0" fieldPosition="0" dataOnly="0" field="4" labelOnly="1" type="button"/>
    </format>
    <format dxfId="1">
      <pivotArea outline="0" fieldPosition="0" dataOnly="0" field="-2" labelOnly="1" type="button"/>
    </format>
    <format dxfId="1">
      <pivotArea outline="0" fieldPosition="0" dataOnly="0" labelOnly="1">
        <references count="1">
          <reference field="4" count="1">
            <x v="0"/>
          </reference>
        </references>
      </pivotArea>
    </format>
    <format dxfId="1">
      <pivotArea outline="0" fieldPosition="0" dataOnly="0" labelOnly="1">
        <references count="1">
          <reference field="4" count="1">
            <x v="1"/>
          </reference>
        </references>
      </pivotArea>
    </format>
    <format dxfId="1">
      <pivotArea outline="0" fieldPosition="0" dataOnly="0" labelOnly="1">
        <references count="1">
          <reference field="4" count="1">
            <x v="2"/>
          </reference>
        </references>
      </pivotArea>
    </format>
    <format dxfId="1">
      <pivotArea outline="0" fieldPosition="0" dataOnly="0" labelOnly="1">
        <references count="1">
          <reference field="4" count="1">
            <x v="3"/>
          </reference>
        </references>
      </pivotArea>
    </format>
    <format dxfId="1">
      <pivotArea outline="0" fieldPosition="0" dataOnly="0" labelOnly="1">
        <references count="1">
          <reference field="4" count="1">
            <x v="4"/>
          </reference>
        </references>
      </pivotArea>
    </format>
    <format dxfId="1">
      <pivotArea outline="0" fieldPosition="0" dataOnly="0" labelOnly="1">
        <references count="1">
          <reference field="4" count="1">
            <x v="5"/>
          </reference>
        </references>
      </pivotArea>
    </format>
    <format dxfId="1">
      <pivotArea outline="0" fieldPosition="0" dataOnly="0" labelOnly="1">
        <references count="1">
          <reference field="4" count="1">
            <x v="6"/>
          </reference>
        </references>
      </pivotArea>
    </format>
    <format dxfId="1">
      <pivotArea outline="0" fieldPosition="0" dataOnly="0" labelOnly="1">
        <references count="1">
          <reference field="4" count="1">
            <x v="7"/>
          </reference>
        </references>
      </pivotArea>
    </format>
    <format dxfId="1">
      <pivotArea outline="0" fieldPosition="0" dataOnly="0" labelOnly="1">
        <references count="1">
          <reference field="4" count="1">
            <x v="8"/>
          </reference>
        </references>
      </pivotArea>
    </format>
    <format dxfId="1">
      <pivotArea outline="0" fieldPosition="0" dataOnly="0" labelOnly="1">
        <references count="1">
          <reference field="4" count="1">
            <x v="9"/>
          </reference>
        </references>
      </pivotArea>
    </format>
    <format dxfId="1">
      <pivotArea outline="0" fieldPosition="0" dataOnly="0" labelOnly="1">
        <references count="1">
          <reference field="4" count="1">
            <x v="10"/>
          </reference>
        </references>
      </pivotArea>
    </format>
    <format dxfId="1">
      <pivotArea outline="0" fieldPosition="0" dataOnly="0" labelOnly="1">
        <references count="1">
          <reference field="4" count="1">
            <x v="11"/>
          </reference>
        </references>
      </pivotArea>
    </format>
    <format dxfId="1">
      <pivotArea outline="0" fieldPosition="0" dataOnly="0" grandCol="1" labelOnly="1"/>
    </format>
    <format dxfId="1">
      <pivotArea outline="0" fieldPosition="0" dataOnly="0" labelOnly="1" offset="B3" type="origin"/>
    </format>
    <format dxfId="1">
      <pivotArea outline="0" fieldPosition="0" dataOnly="0" field="4" labelOnly="1" type="button"/>
    </format>
    <format dxfId="1">
      <pivotArea outline="0" fieldPosition="0" dataOnly="0" field="-2" labelOnly="1" type="button"/>
    </format>
    <format dxfId="1">
      <pivotArea outline="0" fieldPosition="0" dataOnly="0" labelOnly="1">
        <references count="1">
          <reference field="4" count="1">
            <x v="0"/>
          </reference>
        </references>
      </pivotArea>
    </format>
    <format dxfId="1">
      <pivotArea outline="0" fieldPosition="0" dataOnly="0" labelOnly="1">
        <references count="1">
          <reference field="4" count="1">
            <x v="1"/>
          </reference>
        </references>
      </pivotArea>
    </format>
    <format dxfId="1">
      <pivotArea outline="0" fieldPosition="0" dataOnly="0" labelOnly="1">
        <references count="1">
          <reference field="4" count="1">
            <x v="2"/>
          </reference>
        </references>
      </pivotArea>
    </format>
    <format dxfId="1">
      <pivotArea outline="0" fieldPosition="0" dataOnly="0" labelOnly="1">
        <references count="1">
          <reference field="4" count="1">
            <x v="3"/>
          </reference>
        </references>
      </pivotArea>
    </format>
    <format dxfId="1">
      <pivotArea outline="0" fieldPosition="0" dataOnly="0" labelOnly="1">
        <references count="1">
          <reference field="4" count="1">
            <x v="4"/>
          </reference>
        </references>
      </pivotArea>
    </format>
    <format dxfId="1">
      <pivotArea outline="0" fieldPosition="0" dataOnly="0" labelOnly="1">
        <references count="1">
          <reference field="4" count="1">
            <x v="5"/>
          </reference>
        </references>
      </pivotArea>
    </format>
    <format dxfId="1">
      <pivotArea outline="0" fieldPosition="0" dataOnly="0" labelOnly="1">
        <references count="1">
          <reference field="4" count="1">
            <x v="6"/>
          </reference>
        </references>
      </pivotArea>
    </format>
    <format dxfId="1">
      <pivotArea outline="0" fieldPosition="0" dataOnly="0" labelOnly="1">
        <references count="1">
          <reference field="4" count="1">
            <x v="7"/>
          </reference>
        </references>
      </pivotArea>
    </format>
    <format dxfId="1">
      <pivotArea outline="0" fieldPosition="0" dataOnly="0" labelOnly="1">
        <references count="1">
          <reference field="4" count="1">
            <x v="8"/>
          </reference>
        </references>
      </pivotArea>
    </format>
    <format dxfId="1">
      <pivotArea outline="0" fieldPosition="0" dataOnly="0" labelOnly="1">
        <references count="1">
          <reference field="4" count="1">
            <x v="9"/>
          </reference>
        </references>
      </pivotArea>
    </format>
    <format dxfId="1">
      <pivotArea outline="0" fieldPosition="0" dataOnly="0" labelOnly="1">
        <references count="1">
          <reference field="4" count="1">
            <x v="10"/>
          </reference>
        </references>
      </pivotArea>
    </format>
    <format dxfId="1">
      <pivotArea outline="0" fieldPosition="0" dataOnly="0" labelOnly="1">
        <references count="1">
          <reference field="4" count="1">
            <x v="11"/>
          </reference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offset="B3" type="origin"/>
    </format>
    <format dxfId="2">
      <pivotArea outline="0" fieldPosition="0" dataOnly="0" field="4" labelOnly="1" type="button"/>
    </format>
    <format dxfId="2">
      <pivotArea outline="0" fieldPosition="0" dataOnly="0" field="-2" labelOnly="1" type="button"/>
    </format>
    <format dxfId="2">
      <pivotArea outline="0" fieldPosition="0" dataOnly="0" labelOnly="1">
        <references count="1">
          <reference field="4" count="1">
            <x v="0"/>
          </reference>
        </references>
      </pivotArea>
    </format>
    <format dxfId="2">
      <pivotArea outline="0" fieldPosition="0" dataOnly="0" labelOnly="1">
        <references count="1">
          <reference field="4" count="1">
            <x v="1"/>
          </reference>
        </references>
      </pivotArea>
    </format>
    <format dxfId="2">
      <pivotArea outline="0" fieldPosition="0" dataOnly="0" labelOnly="1">
        <references count="1">
          <reference field="4" count="1">
            <x v="2"/>
          </reference>
        </references>
      </pivotArea>
    </format>
    <format dxfId="2">
      <pivotArea outline="0" fieldPosition="0" dataOnly="0" labelOnly="1">
        <references count="1">
          <reference field="4" count="1">
            <x v="3"/>
          </reference>
        </references>
      </pivotArea>
    </format>
    <format dxfId="2">
      <pivotArea outline="0" fieldPosition="0" dataOnly="0" labelOnly="1">
        <references count="1">
          <reference field="4" count="1">
            <x v="4"/>
          </reference>
        </references>
      </pivotArea>
    </format>
    <format dxfId="2">
      <pivotArea outline="0" fieldPosition="0" dataOnly="0" labelOnly="1">
        <references count="1">
          <reference field="4" count="1">
            <x v="5"/>
          </reference>
        </references>
      </pivotArea>
    </format>
    <format dxfId="2">
      <pivotArea outline="0" fieldPosition="0" dataOnly="0" labelOnly="1">
        <references count="1">
          <reference field="4" count="1">
            <x v="6"/>
          </reference>
        </references>
      </pivotArea>
    </format>
    <format dxfId="2">
      <pivotArea outline="0" fieldPosition="0" dataOnly="0" labelOnly="1">
        <references count="1">
          <reference field="4" count="1">
            <x v="7"/>
          </reference>
        </references>
      </pivotArea>
    </format>
    <format dxfId="2">
      <pivotArea outline="0" fieldPosition="0" dataOnly="0" labelOnly="1">
        <references count="1">
          <reference field="4" count="1">
            <x v="8"/>
          </reference>
        </references>
      </pivotArea>
    </format>
    <format dxfId="2">
      <pivotArea outline="0" fieldPosition="0" dataOnly="0" labelOnly="1">
        <references count="1">
          <reference field="4" count="1">
            <x v="9"/>
          </reference>
        </references>
      </pivotArea>
    </format>
    <format dxfId="2">
      <pivotArea outline="0" fieldPosition="0" dataOnly="0" labelOnly="1">
        <references count="1">
          <reference field="4" count="1">
            <x v="10"/>
          </reference>
        </references>
      </pivotArea>
    </format>
    <format dxfId="2">
      <pivotArea outline="0" fieldPosition="0" dataOnly="0" labelOnly="1">
        <references count="1">
          <reference field="4" count="1">
            <x v="11"/>
          </reference>
        </references>
      </pivotArea>
    </format>
    <format dxfId="2">
      <pivotArea outline="0" fieldPosition="0" dataOnly="0" grandCol="1" labelOnly="1"/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90" zoomScaleNormal="90" zoomScaleSheetLayoutView="100" workbookViewId="0" topLeftCell="A1">
      <selection activeCell="Q14" sqref="Q14"/>
    </sheetView>
  </sheetViews>
  <sheetFormatPr defaultColWidth="9.00390625" defaultRowHeight="14.25"/>
  <cols>
    <col min="1" max="1" width="1.4921875" style="51" customWidth="1"/>
    <col min="2" max="12" width="9.00390625" style="51" customWidth="1"/>
    <col min="13" max="13" width="27.00390625" style="51" customWidth="1"/>
    <col min="14" max="16384" width="9.00390625" style="51" customWidth="1"/>
  </cols>
  <sheetData>
    <row r="1" spans="1:13" s="51" customFormat="1" ht="14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1" customFormat="1" ht="14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1" customFormat="1" ht="14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51" customFormat="1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51" customFormat="1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51" customFormat="1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51" customFormat="1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51" customFormat="1" ht="14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51" customFormat="1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51" customFormat="1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51" customFormat="1" ht="14.25" hidden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51" customFormat="1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51" customFormat="1" ht="28.5" customHeight="1" hidden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s="51" customFormat="1" ht="57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s="51" customFormat="1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s="51" customFormat="1" ht="14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s="51" customFormat="1" ht="14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51" customFormat="1" ht="14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s="51" customFormat="1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s="51" customFormat="1" ht="14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s="51" customFormat="1" ht="14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s="51" customFormat="1" ht="14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s="51" customFormat="1" ht="14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s="51" customFormat="1" ht="14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s="51" customFormat="1" ht="14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1:13" s="51" customFormat="1" ht="14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s="51" customFormat="1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3" s="51" customFormat="1" ht="14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s="51" customFormat="1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s="51" customFormat="1" ht="14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s="51" customFormat="1" ht="87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s="51" customFormat="1" ht="14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s="51" customFormat="1" ht="33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</sheetData>
  <sheetProtection/>
  <mergeCells count="1">
    <mergeCell ref="A1:M3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L17" activeCellId="1" sqref="A1:O2 L17"/>
    </sheetView>
  </sheetViews>
  <sheetFormatPr defaultColWidth="9.00390625" defaultRowHeight="12" customHeight="1"/>
  <cols>
    <col min="1" max="1" width="8.25390625" style="0" customWidth="1"/>
    <col min="2" max="2" width="17.125" style="0" bestFit="1" customWidth="1"/>
    <col min="3" max="5" width="13.375" style="0" bestFit="1" customWidth="1"/>
    <col min="6" max="6" width="6.375" style="0" bestFit="1" customWidth="1"/>
    <col min="7" max="7" width="6.875" style="0" customWidth="1"/>
    <col min="8" max="8" width="9.875" style="0" customWidth="1"/>
    <col min="9" max="9" width="9.50390625" style="0" customWidth="1"/>
    <col min="10" max="10" width="9.25390625" style="0" customWidth="1"/>
    <col min="11" max="11" width="9.50390625" style="0" customWidth="1"/>
    <col min="12" max="12" width="7.875" style="0" customWidth="1"/>
    <col min="13" max="13" width="12.25390625" style="0" customWidth="1"/>
    <col min="14" max="14" width="13.00390625" style="0" customWidth="1"/>
    <col min="15" max="15" width="6.375" style="0" bestFit="1" customWidth="1"/>
    <col min="16" max="17" width="9.00390625" style="26" customWidth="1"/>
  </cols>
  <sheetData>
    <row r="1" spans="1:15" ht="12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6" ht="16.5" customHeight="1">
      <c r="A3" s="29"/>
      <c r="B3" s="30"/>
      <c r="C3" s="31" t="s">
        <v>1</v>
      </c>
      <c r="D3" s="29"/>
      <c r="E3" s="30"/>
      <c r="F3" s="32"/>
    </row>
    <row r="4" spans="1:6" ht="18" customHeight="1">
      <c r="A4" s="29" t="s">
        <v>2</v>
      </c>
      <c r="B4" s="31" t="s">
        <v>3</v>
      </c>
      <c r="C4" s="31" t="s">
        <v>4</v>
      </c>
      <c r="D4" s="33" t="s">
        <v>5</v>
      </c>
      <c r="E4" s="34" t="s">
        <v>6</v>
      </c>
      <c r="F4" s="35" t="s">
        <v>7</v>
      </c>
    </row>
    <row r="5" spans="1:6" ht="12" customHeight="1">
      <c r="A5" s="36">
        <v>1</v>
      </c>
      <c r="B5" s="36" t="s">
        <v>8</v>
      </c>
      <c r="C5" s="36">
        <v>6000</v>
      </c>
      <c r="D5" s="37"/>
      <c r="E5" s="34"/>
      <c r="F5" s="38">
        <v>6000</v>
      </c>
    </row>
    <row r="6" spans="1:6" ht="12" customHeight="1">
      <c r="A6" s="39"/>
      <c r="B6" s="40" t="s">
        <v>9</v>
      </c>
      <c r="C6" s="41"/>
      <c r="D6" s="42">
        <v>5000</v>
      </c>
      <c r="F6" s="43">
        <v>5000</v>
      </c>
    </row>
    <row r="7" spans="1:6" ht="12" customHeight="1">
      <c r="A7" s="36">
        <v>2</v>
      </c>
      <c r="B7" s="36" t="s">
        <v>8</v>
      </c>
      <c r="C7" s="36">
        <v>2000</v>
      </c>
      <c r="D7" s="37"/>
      <c r="E7" s="34"/>
      <c r="F7" s="38">
        <v>2000</v>
      </c>
    </row>
    <row r="8" spans="1:6" ht="12" customHeight="1">
      <c r="A8" s="39"/>
      <c r="B8" s="40" t="s">
        <v>9</v>
      </c>
      <c r="C8" s="41"/>
      <c r="D8" s="42">
        <v>2000</v>
      </c>
      <c r="F8" s="43">
        <v>2000</v>
      </c>
    </row>
    <row r="9" spans="1:6" ht="12" customHeight="1">
      <c r="A9" s="36">
        <v>3</v>
      </c>
      <c r="B9" s="36" t="s">
        <v>8</v>
      </c>
      <c r="C9" s="36"/>
      <c r="D9" s="37"/>
      <c r="E9" s="34"/>
      <c r="F9" s="38"/>
    </row>
    <row r="10" spans="1:6" ht="12" customHeight="1">
      <c r="A10" s="39"/>
      <c r="B10" s="40" t="s">
        <v>9</v>
      </c>
      <c r="C10" s="41"/>
      <c r="D10" s="42">
        <v>8000</v>
      </c>
      <c r="F10" s="43">
        <v>8000</v>
      </c>
    </row>
    <row r="11" spans="1:6" ht="12" customHeight="1">
      <c r="A11" s="36" t="s">
        <v>6</v>
      </c>
      <c r="B11" s="29" t="s">
        <v>8</v>
      </c>
      <c r="C11" s="36"/>
      <c r="D11" s="37"/>
      <c r="E11" s="34"/>
      <c r="F11" s="38"/>
    </row>
    <row r="12" spans="1:6" ht="12" customHeight="1">
      <c r="A12" s="39"/>
      <c r="B12" s="44" t="s">
        <v>9</v>
      </c>
      <c r="C12" s="41"/>
      <c r="D12" s="42"/>
      <c r="F12" s="43"/>
    </row>
    <row r="13" spans="1:6" ht="12" customHeight="1">
      <c r="A13" s="36" t="s">
        <v>10</v>
      </c>
      <c r="B13" s="45"/>
      <c r="C13" s="36">
        <v>8000</v>
      </c>
      <c r="D13" s="37"/>
      <c r="E13" s="34"/>
      <c r="F13" s="38">
        <v>8000</v>
      </c>
    </row>
    <row r="14" spans="1:6" ht="12" customHeight="1">
      <c r="A14" s="46" t="s">
        <v>11</v>
      </c>
      <c r="B14" s="47"/>
      <c r="C14" s="46"/>
      <c r="D14" s="48">
        <v>15000</v>
      </c>
      <c r="E14" s="49"/>
      <c r="F14" s="50">
        <v>15000</v>
      </c>
    </row>
    <row r="33" spans="1:1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2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2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2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2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2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2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2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2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</sheetData>
  <sheetProtection/>
  <mergeCells count="1">
    <mergeCell ref="A1:O2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4"/>
  <sheetViews>
    <sheetView showGridLines="0" workbookViewId="0" topLeftCell="A19">
      <selection activeCell="N21" sqref="N21"/>
    </sheetView>
  </sheetViews>
  <sheetFormatPr defaultColWidth="9.00390625" defaultRowHeight="14.25" customHeight="1"/>
  <cols>
    <col min="1" max="1" width="10.375" style="0" bestFit="1" customWidth="1"/>
    <col min="2" max="2" width="13.00390625" style="0" customWidth="1"/>
    <col min="3" max="3" width="12.00390625" style="0" customWidth="1"/>
    <col min="4" max="4" width="11.125" style="0" customWidth="1"/>
    <col min="5" max="5" width="10.75390625" style="0" customWidth="1"/>
    <col min="6" max="6" width="11.125" style="0" customWidth="1"/>
    <col min="7" max="7" width="9.875" style="0" customWidth="1"/>
  </cols>
  <sheetData>
    <row r="1" spans="1:2" ht="14.25" customHeight="1">
      <c r="A1" s="1" t="s">
        <v>12</v>
      </c>
      <c r="B1" s="1" t="s">
        <v>1</v>
      </c>
    </row>
    <row r="2" spans="1:2" ht="14.25" customHeight="1">
      <c r="A2" s="53" t="s">
        <v>13</v>
      </c>
      <c r="B2" s="2" t="s">
        <v>4</v>
      </c>
    </row>
    <row r="3" spans="1:2" ht="14.25" customHeight="1">
      <c r="A3" s="53" t="s">
        <v>14</v>
      </c>
      <c r="B3" s="2" t="s">
        <v>5</v>
      </c>
    </row>
    <row r="4" spans="1:2" ht="14.25" customHeight="1">
      <c r="A4" s="53" t="s">
        <v>15</v>
      </c>
      <c r="B4" s="2" t="s">
        <v>16</v>
      </c>
    </row>
    <row r="5" spans="1:2" ht="14.25" customHeight="1">
      <c r="A5" s="53" t="s">
        <v>17</v>
      </c>
      <c r="B5" s="2" t="s">
        <v>18</v>
      </c>
    </row>
    <row r="6" spans="1:2" ht="14.25" customHeight="1">
      <c r="A6" s="53" t="s">
        <v>19</v>
      </c>
      <c r="B6" s="2" t="s">
        <v>20</v>
      </c>
    </row>
    <row r="7" spans="1:2" ht="14.25" customHeight="1">
      <c r="A7" s="53" t="s">
        <v>21</v>
      </c>
      <c r="B7" s="2" t="s">
        <v>22</v>
      </c>
    </row>
    <row r="8" spans="1:2" ht="14.25" customHeight="1">
      <c r="A8" s="53" t="s">
        <v>23</v>
      </c>
      <c r="B8" s="2" t="s">
        <v>24</v>
      </c>
    </row>
    <row r="9" spans="1:2" ht="14.25" customHeight="1">
      <c r="A9" s="53" t="s">
        <v>25</v>
      </c>
      <c r="B9" s="2" t="s">
        <v>26</v>
      </c>
    </row>
    <row r="10" spans="1:2" ht="14.25" customHeight="1">
      <c r="A10" s="53" t="s">
        <v>27</v>
      </c>
      <c r="B10" s="2" t="s">
        <v>28</v>
      </c>
    </row>
    <row r="11" spans="1:2" ht="14.25" customHeight="1">
      <c r="A11" s="53" t="s">
        <v>29</v>
      </c>
      <c r="B11" s="2" t="s">
        <v>30</v>
      </c>
    </row>
    <row r="12" spans="1:2" ht="14.25" customHeight="1">
      <c r="A12" s="53" t="s">
        <v>31</v>
      </c>
      <c r="B12" s="2" t="s">
        <v>32</v>
      </c>
    </row>
    <row r="13" spans="1:2" ht="14.25" customHeight="1">
      <c r="A13" s="53" t="s">
        <v>33</v>
      </c>
      <c r="B13" s="2" t="s">
        <v>34</v>
      </c>
    </row>
    <row r="14" spans="1:2" ht="14.25" customHeight="1">
      <c r="A14" s="53" t="s">
        <v>35</v>
      </c>
      <c r="B14" s="2" t="s">
        <v>36</v>
      </c>
    </row>
    <row r="15" spans="1:2" ht="14.25" customHeight="1">
      <c r="A15" s="53" t="s">
        <v>37</v>
      </c>
      <c r="B15" s="2" t="s">
        <v>38</v>
      </c>
    </row>
    <row r="16" spans="1:2" ht="14.25" customHeight="1">
      <c r="A16" s="53" t="s">
        <v>39</v>
      </c>
      <c r="B16" s="2" t="s">
        <v>40</v>
      </c>
    </row>
    <row r="17" spans="1:2" ht="14.25" customHeight="1">
      <c r="A17" s="53" t="s">
        <v>41</v>
      </c>
      <c r="B17" s="2" t="s">
        <v>42</v>
      </c>
    </row>
    <row r="18" spans="1:2" ht="14.25" customHeight="1">
      <c r="A18" s="53" t="s">
        <v>43</v>
      </c>
      <c r="B18" s="2" t="s">
        <v>44</v>
      </c>
    </row>
    <row r="19" spans="1:2" ht="14.25" customHeight="1">
      <c r="A19" s="53" t="s">
        <v>45</v>
      </c>
      <c r="B19" s="2" t="s">
        <v>46</v>
      </c>
    </row>
    <row r="20" spans="1:2" ht="14.25" customHeight="1">
      <c r="A20" s="53" t="s">
        <v>47</v>
      </c>
      <c r="B20" s="2" t="s">
        <v>48</v>
      </c>
    </row>
    <row r="21" spans="1:2" ht="14.25" customHeight="1">
      <c r="A21" s="53" t="s">
        <v>49</v>
      </c>
      <c r="B21" s="2" t="s">
        <v>50</v>
      </c>
    </row>
    <row r="22" spans="1:2" ht="14.25" customHeight="1">
      <c r="A22" s="53" t="s">
        <v>51</v>
      </c>
      <c r="B22" s="2" t="s">
        <v>52</v>
      </c>
    </row>
    <row r="23" spans="1:2" ht="14.25" customHeight="1">
      <c r="A23" s="53" t="s">
        <v>53</v>
      </c>
      <c r="B23" s="2" t="s">
        <v>54</v>
      </c>
    </row>
    <row r="24" spans="1:2" ht="14.25" customHeight="1">
      <c r="A24" s="53" t="s">
        <v>55</v>
      </c>
      <c r="B24" s="2" t="s">
        <v>56</v>
      </c>
    </row>
    <row r="27" spans="1:7" ht="21" customHeight="1">
      <c r="A27" s="3" t="s">
        <v>57</v>
      </c>
      <c r="B27" s="3"/>
      <c r="C27" s="3"/>
      <c r="D27" s="3"/>
      <c r="E27" s="3"/>
      <c r="F27" s="3"/>
      <c r="G27" s="3"/>
    </row>
    <row r="28" spans="1:7" ht="14.25" customHeight="1">
      <c r="A28" s="4" t="s">
        <v>58</v>
      </c>
      <c r="B28" s="4" t="s">
        <v>2</v>
      </c>
      <c r="C28" s="5" t="s">
        <v>59</v>
      </c>
      <c r="D28" s="5" t="s">
        <v>12</v>
      </c>
      <c r="E28" s="5" t="s">
        <v>1</v>
      </c>
      <c r="F28" s="5" t="s">
        <v>60</v>
      </c>
      <c r="G28" s="5" t="s">
        <v>61</v>
      </c>
    </row>
    <row r="29" spans="1:7" ht="14.25" customHeight="1">
      <c r="A29" s="6">
        <v>43739</v>
      </c>
      <c r="B29" s="7">
        <v>1</v>
      </c>
      <c r="C29" s="7" t="s">
        <v>62</v>
      </c>
      <c r="D29" s="54" t="s">
        <v>13</v>
      </c>
      <c r="E29" s="8" t="str">
        <f>LOOKUP(D29,$A$2:$A$24,$B$2:$B$24)</f>
        <v>现金</v>
      </c>
      <c r="F29" s="9">
        <v>6000</v>
      </c>
      <c r="G29" s="9"/>
    </row>
    <row r="30" spans="1:7" ht="14.25" customHeight="1">
      <c r="A30" s="6">
        <v>43740</v>
      </c>
      <c r="B30" s="7">
        <v>1</v>
      </c>
      <c r="C30" s="7" t="s">
        <v>63</v>
      </c>
      <c r="D30" s="8" t="s">
        <v>14</v>
      </c>
      <c r="E30" s="8" t="str">
        <f>LOOKUP(D30,$A$2:$A$24,$B$2:$B$24)</f>
        <v>银行存款</v>
      </c>
      <c r="F30" s="9"/>
      <c r="G30" s="9">
        <v>5000</v>
      </c>
    </row>
    <row r="31" spans="1:7" ht="14.25" customHeight="1">
      <c r="A31" s="6">
        <v>43741</v>
      </c>
      <c r="B31" s="7">
        <v>2</v>
      </c>
      <c r="C31" s="7" t="s">
        <v>62</v>
      </c>
      <c r="D31" s="54" t="s">
        <v>13</v>
      </c>
      <c r="E31" s="8" t="str">
        <f>LOOKUP(D31,$A$2:$A$24,$B$2:$B$24)</f>
        <v>现金</v>
      </c>
      <c r="F31" s="9">
        <v>2000</v>
      </c>
      <c r="G31" s="9"/>
    </row>
    <row r="32" spans="1:7" ht="14.25" customHeight="1">
      <c r="A32" s="6">
        <v>43742</v>
      </c>
      <c r="B32" s="7">
        <v>2</v>
      </c>
      <c r="C32" s="7" t="s">
        <v>63</v>
      </c>
      <c r="D32" s="54" t="s">
        <v>14</v>
      </c>
      <c r="E32" s="8" t="str">
        <f>LOOKUP(D32,$A$2:$A$24,$B$2:$B$24)</f>
        <v>银行存款</v>
      </c>
      <c r="F32" s="11"/>
      <c r="G32" s="11">
        <v>2000</v>
      </c>
    </row>
    <row r="33" spans="1:7" ht="14.25" customHeight="1">
      <c r="A33" s="6">
        <v>43743</v>
      </c>
      <c r="B33" s="7">
        <v>3</v>
      </c>
      <c r="C33" s="7" t="s">
        <v>63</v>
      </c>
      <c r="D33" s="8" t="s">
        <v>14</v>
      </c>
      <c r="E33" s="8" t="str">
        <f>LOOKUP(D33,$A$2:$A$24,$B$2:$B$24)</f>
        <v>银行存款</v>
      </c>
      <c r="F33" s="9"/>
      <c r="G33" s="9">
        <v>8000</v>
      </c>
    </row>
    <row r="34" spans="1:7" ht="14.25" customHeight="1">
      <c r="A34" s="6"/>
      <c r="B34" s="7"/>
      <c r="C34" s="7"/>
      <c r="D34" s="8"/>
      <c r="E34" s="8"/>
      <c r="F34" s="9"/>
      <c r="G34" s="9"/>
    </row>
    <row r="35" spans="1:7" ht="14.25" customHeight="1">
      <c r="A35" s="6"/>
      <c r="B35" s="7"/>
      <c r="C35" s="7"/>
      <c r="D35" s="8"/>
      <c r="E35" s="8"/>
      <c r="F35" s="9"/>
      <c r="G35" s="9"/>
    </row>
    <row r="36" spans="1:7" ht="14.25" customHeight="1">
      <c r="A36" s="6"/>
      <c r="B36" s="7"/>
      <c r="C36" s="7"/>
      <c r="D36" s="8"/>
      <c r="E36" s="8"/>
      <c r="F36" s="9"/>
      <c r="G36" s="9"/>
    </row>
    <row r="37" spans="1:7" ht="14.25" customHeight="1">
      <c r="A37" s="6"/>
      <c r="B37" s="7"/>
      <c r="C37" s="7"/>
      <c r="D37" s="8"/>
      <c r="E37" s="8"/>
      <c r="F37" s="9"/>
      <c r="G37" s="9"/>
    </row>
    <row r="38" spans="1:7" ht="14.25" customHeight="1">
      <c r="A38" s="6"/>
      <c r="B38" s="7"/>
      <c r="C38" s="7"/>
      <c r="D38" s="8"/>
      <c r="E38" s="8"/>
      <c r="F38" s="9"/>
      <c r="G38" s="9"/>
    </row>
    <row r="39" spans="1:7" ht="14.25" customHeight="1">
      <c r="A39" s="6"/>
      <c r="B39" s="7"/>
      <c r="C39" s="7"/>
      <c r="D39" s="8"/>
      <c r="E39" s="8"/>
      <c r="F39" s="9"/>
      <c r="G39" s="9"/>
    </row>
    <row r="40" spans="1:7" ht="14.25" customHeight="1">
      <c r="A40" s="6"/>
      <c r="B40" s="7"/>
      <c r="C40" s="7"/>
      <c r="D40" s="8"/>
      <c r="E40" s="8"/>
      <c r="F40" s="9"/>
      <c r="G40" s="9"/>
    </row>
    <row r="41" spans="1:7" ht="14.25" customHeight="1">
      <c r="A41" s="6"/>
      <c r="B41" s="7"/>
      <c r="C41" s="7"/>
      <c r="D41" s="8"/>
      <c r="E41" s="8"/>
      <c r="F41" s="9"/>
      <c r="G41" s="9"/>
    </row>
    <row r="42" spans="1:7" ht="14.25" customHeight="1">
      <c r="A42" s="6"/>
      <c r="B42" s="7"/>
      <c r="C42" s="7"/>
      <c r="D42" s="8"/>
      <c r="E42" s="8"/>
      <c r="F42" s="9"/>
      <c r="G42" s="9"/>
    </row>
    <row r="43" spans="1:7" ht="14.25" customHeight="1">
      <c r="A43" s="6"/>
      <c r="B43" s="7"/>
      <c r="C43" s="7"/>
      <c r="D43" s="8"/>
      <c r="E43" s="8"/>
      <c r="F43" s="9"/>
      <c r="G43" s="9"/>
    </row>
    <row r="44" spans="1:7" ht="14.25" customHeight="1">
      <c r="A44" s="6"/>
      <c r="B44" s="7"/>
      <c r="C44" s="7"/>
      <c r="D44" s="8"/>
      <c r="E44" s="8"/>
      <c r="F44" s="9"/>
      <c r="G44" s="9"/>
    </row>
    <row r="45" spans="1:7" ht="14.25" customHeight="1">
      <c r="A45" s="6"/>
      <c r="B45" s="7"/>
      <c r="C45" s="7"/>
      <c r="D45" s="8"/>
      <c r="E45" s="8"/>
      <c r="F45" s="9"/>
      <c r="G45" s="9"/>
    </row>
    <row r="46" spans="1:7" ht="14.25" customHeight="1">
      <c r="A46" s="6"/>
      <c r="B46" s="7"/>
      <c r="C46" s="7"/>
      <c r="D46" s="8"/>
      <c r="E46" s="8"/>
      <c r="F46" s="9"/>
      <c r="G46" s="9"/>
    </row>
    <row r="47" spans="1:7" ht="14.25" customHeight="1">
      <c r="A47" s="6"/>
      <c r="B47" s="7"/>
      <c r="C47" s="7"/>
      <c r="D47" s="8"/>
      <c r="E47" s="8"/>
      <c r="F47" s="9"/>
      <c r="G47" s="9"/>
    </row>
    <row r="48" spans="1:7" ht="14.25" customHeight="1">
      <c r="A48" s="6"/>
      <c r="B48" s="7"/>
      <c r="C48" s="7"/>
      <c r="D48" s="8"/>
      <c r="E48" s="8"/>
      <c r="F48" s="9"/>
      <c r="G48" s="9"/>
    </row>
    <row r="49" spans="1:7" ht="14.25" customHeight="1">
      <c r="A49" s="6"/>
      <c r="B49" s="7"/>
      <c r="C49" s="7"/>
      <c r="D49" s="8"/>
      <c r="E49" s="8"/>
      <c r="F49" s="9"/>
      <c r="G49" s="9"/>
    </row>
    <row r="50" spans="1:7" ht="14.25" customHeight="1">
      <c r="A50" s="6"/>
      <c r="B50" s="7"/>
      <c r="C50" s="7"/>
      <c r="D50" s="8"/>
      <c r="E50" s="8"/>
      <c r="F50" s="9"/>
      <c r="G50" s="9"/>
    </row>
    <row r="51" spans="1:7" ht="14.25" customHeight="1">
      <c r="A51" s="6"/>
      <c r="B51" s="7"/>
      <c r="C51" s="7"/>
      <c r="D51" s="8"/>
      <c r="E51" s="8"/>
      <c r="F51" s="9"/>
      <c r="G51" s="9"/>
    </row>
    <row r="52" spans="1:7" ht="14.25" customHeight="1">
      <c r="A52" s="6"/>
      <c r="B52" s="7"/>
      <c r="C52" s="7"/>
      <c r="D52" s="8"/>
      <c r="E52" s="8"/>
      <c r="F52" s="9"/>
      <c r="G52" s="9"/>
    </row>
    <row r="53" spans="1:7" ht="14.25" customHeight="1">
      <c r="A53" s="6"/>
      <c r="B53" s="7"/>
      <c r="C53" s="7"/>
      <c r="D53" s="8"/>
      <c r="E53" s="8"/>
      <c r="F53" s="9"/>
      <c r="G53" s="9"/>
    </row>
    <row r="54" spans="1:7" ht="14.25" customHeight="1">
      <c r="A54" s="6"/>
      <c r="B54" s="7"/>
      <c r="C54" s="7"/>
      <c r="D54" s="8"/>
      <c r="E54" s="8"/>
      <c r="F54" s="9"/>
      <c r="G54" s="9"/>
    </row>
    <row r="55" spans="1:7" ht="14.25" customHeight="1">
      <c r="A55" s="14"/>
      <c r="B55" s="14"/>
      <c r="C55" s="14"/>
      <c r="D55" s="14"/>
      <c r="E55" s="15"/>
      <c r="F55" s="16"/>
      <c r="G55" s="16"/>
    </row>
    <row r="56" spans="1:7" ht="14.25" customHeight="1">
      <c r="A56" s="14"/>
      <c r="B56" s="14"/>
      <c r="C56" s="14"/>
      <c r="D56" s="14"/>
      <c r="E56" s="15"/>
      <c r="F56" s="16"/>
      <c r="G56" s="16"/>
    </row>
    <row r="57" spans="1:7" ht="14.25" customHeight="1">
      <c r="A57" s="14"/>
      <c r="B57" s="14"/>
      <c r="C57" s="14"/>
      <c r="D57" s="14"/>
      <c r="E57" s="15"/>
      <c r="F57" s="16"/>
      <c r="G57" s="16"/>
    </row>
    <row r="58" spans="1:7" ht="14.25" customHeight="1">
      <c r="A58" s="14"/>
      <c r="B58" s="14"/>
      <c r="C58" s="14"/>
      <c r="D58" s="14"/>
      <c r="E58" s="15"/>
      <c r="F58" s="16"/>
      <c r="G58" s="16"/>
    </row>
    <row r="59" spans="1:7" ht="14.25" customHeight="1">
      <c r="A59" s="14"/>
      <c r="B59" s="14"/>
      <c r="C59" s="14"/>
      <c r="D59" s="14"/>
      <c r="E59" s="15"/>
      <c r="F59" s="16"/>
      <c r="G59" s="16"/>
    </row>
    <row r="60" spans="1:7" ht="14.25" customHeight="1">
      <c r="A60" s="14"/>
      <c r="B60" s="14"/>
      <c r="C60" s="14"/>
      <c r="D60" s="14"/>
      <c r="E60" s="15"/>
      <c r="F60" s="16"/>
      <c r="G60" s="16"/>
    </row>
    <row r="61" spans="1:7" ht="14.25" customHeight="1">
      <c r="A61" s="14"/>
      <c r="B61" s="14"/>
      <c r="C61" s="14"/>
      <c r="D61" s="14"/>
      <c r="E61" s="15"/>
      <c r="F61" s="14"/>
      <c r="G61" s="14"/>
    </row>
    <row r="62" spans="1:7" ht="14.25" customHeight="1">
      <c r="A62" s="14"/>
      <c r="B62" s="14"/>
      <c r="C62" s="14"/>
      <c r="D62" s="14"/>
      <c r="E62" s="15"/>
      <c r="F62" s="14"/>
      <c r="G62" s="14"/>
    </row>
    <row r="63" spans="1:7" ht="14.25" customHeight="1">
      <c r="A63" s="14"/>
      <c r="B63" s="14"/>
      <c r="C63" s="14"/>
      <c r="D63" s="14"/>
      <c r="E63" s="15"/>
      <c r="F63" s="14"/>
      <c r="G63" s="14"/>
    </row>
    <row r="64" spans="1:7" ht="14.25" customHeight="1">
      <c r="A64" s="14"/>
      <c r="B64" s="14"/>
      <c r="C64" s="14"/>
      <c r="D64" s="14"/>
      <c r="E64" s="15"/>
      <c r="F64" s="14"/>
      <c r="G64" s="14"/>
    </row>
    <row r="65" spans="1:7" ht="14.25" customHeight="1">
      <c r="A65" s="14"/>
      <c r="B65" s="14"/>
      <c r="C65" s="14"/>
      <c r="D65" s="14"/>
      <c r="E65" s="14"/>
      <c r="F65" s="14"/>
      <c r="G65" s="14"/>
    </row>
    <row r="66" spans="1:7" ht="14.25" customHeight="1">
      <c r="A66" s="14"/>
      <c r="B66" s="14"/>
      <c r="C66" s="14"/>
      <c r="D66" s="14"/>
      <c r="E66" s="14"/>
      <c r="F66" s="14"/>
      <c r="G66" s="14"/>
    </row>
    <row r="67" spans="1:7" ht="14.25" customHeight="1">
      <c r="A67" s="14"/>
      <c r="B67" s="14"/>
      <c r="C67" s="14"/>
      <c r="D67" s="14"/>
      <c r="E67" s="14"/>
      <c r="F67" s="14"/>
      <c r="G67" s="14"/>
    </row>
    <row r="68" spans="1:7" ht="14.25" customHeight="1">
      <c r="A68" s="14"/>
      <c r="B68" s="14"/>
      <c r="C68" s="14"/>
      <c r="D68" s="14"/>
      <c r="E68" s="14"/>
      <c r="F68" s="14"/>
      <c r="G68" s="14"/>
    </row>
    <row r="69" spans="1:7" ht="14.25" customHeight="1">
      <c r="A69" s="14"/>
      <c r="B69" s="14"/>
      <c r="C69" s="14"/>
      <c r="D69" s="14"/>
      <c r="E69" s="14"/>
      <c r="F69" s="14"/>
      <c r="G69" s="14"/>
    </row>
    <row r="70" spans="1:7" ht="14.25" customHeight="1">
      <c r="A70" s="14"/>
      <c r="B70" s="14"/>
      <c r="C70" s="14"/>
      <c r="D70" s="14"/>
      <c r="E70" s="14"/>
      <c r="F70" s="14"/>
      <c r="G70" s="14"/>
    </row>
    <row r="71" spans="1:7" ht="14.25" customHeight="1">
      <c r="A71" s="14"/>
      <c r="B71" s="14"/>
      <c r="C71" s="14"/>
      <c r="D71" s="14"/>
      <c r="E71" s="14"/>
      <c r="F71" s="14"/>
      <c r="G71" s="14"/>
    </row>
    <row r="72" spans="1:7" ht="14.25" customHeight="1">
      <c r="A72" s="14"/>
      <c r="B72" s="14"/>
      <c r="C72" s="14"/>
      <c r="D72" s="14"/>
      <c r="E72" s="14"/>
      <c r="F72" s="14"/>
      <c r="G72" s="14"/>
    </row>
    <row r="73" spans="1:7" ht="14.25" customHeight="1">
      <c r="A73" s="14"/>
      <c r="B73" s="14"/>
      <c r="C73" s="14"/>
      <c r="D73" s="14"/>
      <c r="E73" s="14"/>
      <c r="F73" s="14"/>
      <c r="G73" s="14"/>
    </row>
    <row r="74" spans="1:7" ht="14.25" customHeight="1">
      <c r="A74" s="14"/>
      <c r="B74" s="14"/>
      <c r="C74" s="14"/>
      <c r="D74" s="14"/>
      <c r="E74" s="14"/>
      <c r="F74" s="14"/>
      <c r="G74" s="14"/>
    </row>
    <row r="75" spans="1:7" ht="14.25" customHeight="1">
      <c r="A75" s="14"/>
      <c r="B75" s="14"/>
      <c r="C75" s="14"/>
      <c r="D75" s="14"/>
      <c r="E75" s="14"/>
      <c r="F75" s="14"/>
      <c r="G75" s="14"/>
    </row>
    <row r="76" spans="1:7" ht="14.25" customHeight="1">
      <c r="A76" s="14"/>
      <c r="B76" s="14"/>
      <c r="C76" s="14"/>
      <c r="D76" s="14"/>
      <c r="E76" s="14"/>
      <c r="F76" s="14"/>
      <c r="G76" s="14"/>
    </row>
    <row r="77" spans="1:7" ht="14.25" customHeight="1">
      <c r="A77" s="14"/>
      <c r="B77" s="14"/>
      <c r="C77" s="14"/>
      <c r="D77" s="14"/>
      <c r="E77" s="14"/>
      <c r="F77" s="14"/>
      <c r="G77" s="14"/>
    </row>
    <row r="78" spans="1:7" ht="14.25" customHeight="1">
      <c r="A78" s="14"/>
      <c r="B78" s="14"/>
      <c r="C78" s="14"/>
      <c r="D78" s="14"/>
      <c r="E78" s="14"/>
      <c r="F78" s="14"/>
      <c r="G78" s="14"/>
    </row>
    <row r="79" spans="1:7" ht="14.25" customHeight="1">
      <c r="A79" s="14"/>
      <c r="B79" s="14"/>
      <c r="C79" s="14"/>
      <c r="D79" s="14"/>
      <c r="E79" s="14"/>
      <c r="F79" s="14"/>
      <c r="G79" s="14"/>
    </row>
    <row r="80" spans="1:7" ht="14.25" customHeight="1">
      <c r="A80" s="14"/>
      <c r="B80" s="14"/>
      <c r="C80" s="14"/>
      <c r="D80" s="14"/>
      <c r="E80" s="14"/>
      <c r="F80" s="14"/>
      <c r="G80" s="14"/>
    </row>
    <row r="81" spans="1:7" ht="14.25" customHeight="1">
      <c r="A81" s="14"/>
      <c r="B81" s="14"/>
      <c r="C81" s="14"/>
      <c r="D81" s="14"/>
      <c r="E81" s="14"/>
      <c r="F81" s="14"/>
      <c r="G81" s="14"/>
    </row>
    <row r="82" spans="1:7" ht="14.25" customHeight="1">
      <c r="A82" s="14"/>
      <c r="B82" s="14"/>
      <c r="C82" s="14"/>
      <c r="D82" s="14"/>
      <c r="E82" s="14"/>
      <c r="F82" s="14"/>
      <c r="G82" s="14"/>
    </row>
    <row r="83" spans="1:7" ht="14.25" customHeight="1">
      <c r="A83" s="14"/>
      <c r="B83" s="14"/>
      <c r="C83" s="14"/>
      <c r="D83" s="14"/>
      <c r="E83" s="14"/>
      <c r="F83" s="14"/>
      <c r="G83" s="14"/>
    </row>
    <row r="84" spans="1:7" ht="14.25" customHeight="1">
      <c r="A84" s="14"/>
      <c r="B84" s="14"/>
      <c r="C84" s="14"/>
      <c r="D84" s="14"/>
      <c r="E84" s="14"/>
      <c r="F84" s="14"/>
      <c r="G84" s="14"/>
    </row>
    <row r="85" spans="1:7" ht="14.25" customHeight="1">
      <c r="A85" s="14"/>
      <c r="B85" s="14"/>
      <c r="C85" s="14"/>
      <c r="D85" s="14"/>
      <c r="E85" s="14"/>
      <c r="F85" s="14"/>
      <c r="G85" s="14"/>
    </row>
    <row r="86" spans="1:7" ht="14.25" customHeight="1">
      <c r="A86" s="14"/>
      <c r="B86" s="14"/>
      <c r="C86" s="14"/>
      <c r="D86" s="14"/>
      <c r="E86" s="14"/>
      <c r="F86" s="14"/>
      <c r="G86" s="14"/>
    </row>
    <row r="87" spans="1:7" ht="14.25" customHeight="1">
      <c r="A87" s="14"/>
      <c r="B87" s="14"/>
      <c r="C87" s="14"/>
      <c r="D87" s="14"/>
      <c r="E87" s="14"/>
      <c r="F87" s="14"/>
      <c r="G87" s="14"/>
    </row>
    <row r="88" spans="1:7" ht="14.25" customHeight="1">
      <c r="A88" s="14"/>
      <c r="B88" s="14"/>
      <c r="C88" s="14"/>
      <c r="D88" s="14"/>
      <c r="E88" s="14"/>
      <c r="F88" s="14"/>
      <c r="G88" s="14"/>
    </row>
    <row r="89" spans="1:7" ht="14.25" customHeight="1">
      <c r="A89" s="14"/>
      <c r="B89" s="14"/>
      <c r="C89" s="14"/>
      <c r="D89" s="14"/>
      <c r="E89" s="14"/>
      <c r="F89" s="14"/>
      <c r="G89" s="14"/>
    </row>
    <row r="90" spans="1:7" ht="14.25" customHeight="1">
      <c r="A90" s="14"/>
      <c r="B90" s="14"/>
      <c r="C90" s="14"/>
      <c r="D90" s="14"/>
      <c r="E90" s="14"/>
      <c r="F90" s="14"/>
      <c r="G90" s="14"/>
    </row>
    <row r="91" spans="1:7" ht="14.25" customHeight="1">
      <c r="A91" s="14"/>
      <c r="B91" s="14"/>
      <c r="C91" s="14"/>
      <c r="D91" s="14"/>
      <c r="E91" s="14"/>
      <c r="F91" s="14"/>
      <c r="G91" s="14"/>
    </row>
    <row r="92" spans="1:7" ht="14.25" customHeight="1">
      <c r="A92" s="14"/>
      <c r="B92" s="14"/>
      <c r="C92" s="14"/>
      <c r="D92" s="14"/>
      <c r="E92" s="14"/>
      <c r="F92" s="14"/>
      <c r="G92" s="14"/>
    </row>
    <row r="93" spans="1:7" ht="14.25" customHeight="1">
      <c r="A93" s="14"/>
      <c r="B93" s="14"/>
      <c r="C93" s="14"/>
      <c r="D93" s="14"/>
      <c r="E93" s="14"/>
      <c r="F93" s="14"/>
      <c r="G93" s="14"/>
    </row>
    <row r="94" spans="1:7" ht="14.25" customHeight="1">
      <c r="A94" s="14"/>
      <c r="B94" s="14"/>
      <c r="C94" s="14"/>
      <c r="D94" s="14"/>
      <c r="E94" s="14"/>
      <c r="F94" s="14"/>
      <c r="G94" s="14"/>
    </row>
    <row r="95" spans="1:7" ht="14.25" customHeight="1">
      <c r="A95" s="14"/>
      <c r="B95" s="14"/>
      <c r="C95" s="14"/>
      <c r="D95" s="14"/>
      <c r="E95" s="14"/>
      <c r="F95" s="14"/>
      <c r="G95" s="14"/>
    </row>
    <row r="96" spans="1:7" ht="14.25" customHeight="1">
      <c r="A96" s="14"/>
      <c r="B96" s="14"/>
      <c r="C96" s="14"/>
      <c r="D96" s="14"/>
      <c r="E96" s="14"/>
      <c r="F96" s="14"/>
      <c r="G96" s="14"/>
    </row>
    <row r="97" spans="1:7" ht="14.25" customHeight="1">
      <c r="A97" s="14"/>
      <c r="B97" s="14"/>
      <c r="C97" s="14"/>
      <c r="D97" s="14"/>
      <c r="E97" s="14"/>
      <c r="F97" s="14"/>
      <c r="G97" s="14"/>
    </row>
    <row r="98" spans="1:7" ht="14.25" customHeight="1">
      <c r="A98" s="14"/>
      <c r="B98" s="14"/>
      <c r="C98" s="14"/>
      <c r="D98" s="14"/>
      <c r="E98" s="14"/>
      <c r="F98" s="14"/>
      <c r="G98" s="14"/>
    </row>
    <row r="99" spans="1:7" ht="14.25" customHeight="1">
      <c r="A99" s="14"/>
      <c r="B99" s="14"/>
      <c r="C99" s="14"/>
      <c r="D99" s="14"/>
      <c r="E99" s="14"/>
      <c r="F99" s="14"/>
      <c r="G99" s="14"/>
    </row>
    <row r="100" spans="1:7" ht="14.25" customHeight="1">
      <c r="A100" s="14"/>
      <c r="B100" s="14"/>
      <c r="C100" s="14"/>
      <c r="D100" s="14"/>
      <c r="E100" s="14"/>
      <c r="F100" s="14"/>
      <c r="G100" s="14"/>
    </row>
    <row r="101" spans="1:7" ht="14.25" customHeight="1">
      <c r="A101" s="14"/>
      <c r="B101" s="14"/>
      <c r="C101" s="14"/>
      <c r="D101" s="14"/>
      <c r="E101" s="14"/>
      <c r="F101" s="14"/>
      <c r="G101" s="14"/>
    </row>
    <row r="102" spans="1:7" ht="14.25" customHeight="1">
      <c r="A102" s="14"/>
      <c r="B102" s="14"/>
      <c r="C102" s="14"/>
      <c r="D102" s="14"/>
      <c r="E102" s="14"/>
      <c r="F102" s="14"/>
      <c r="G102" s="14"/>
    </row>
    <row r="103" spans="1:7" ht="14.25" customHeight="1">
      <c r="A103" s="14"/>
      <c r="B103" s="14"/>
      <c r="C103" s="14"/>
      <c r="D103" s="14"/>
      <c r="E103" s="14"/>
      <c r="F103" s="14"/>
      <c r="G103" s="14"/>
    </row>
    <row r="104" spans="1:7" ht="14.25" customHeight="1">
      <c r="A104" s="14"/>
      <c r="B104" s="14"/>
      <c r="C104" s="14"/>
      <c r="D104" s="14"/>
      <c r="E104" s="14"/>
      <c r="F104" s="14"/>
      <c r="G104" s="14"/>
    </row>
    <row r="105" spans="1:7" ht="14.25" customHeight="1">
      <c r="A105" s="14"/>
      <c r="B105" s="14"/>
      <c r="C105" s="14"/>
      <c r="D105" s="14"/>
      <c r="E105" s="14"/>
      <c r="F105" s="14"/>
      <c r="G105" s="14"/>
    </row>
    <row r="106" spans="1:7" ht="14.25" customHeight="1">
      <c r="A106" s="14"/>
      <c r="B106" s="14"/>
      <c r="C106" s="14"/>
      <c r="D106" s="14"/>
      <c r="E106" s="14"/>
      <c r="F106" s="14"/>
      <c r="G106" s="14"/>
    </row>
    <row r="107" spans="1:7" ht="14.25" customHeight="1">
      <c r="A107" s="14"/>
      <c r="B107" s="14"/>
      <c r="C107" s="14"/>
      <c r="D107" s="14"/>
      <c r="E107" s="14"/>
      <c r="F107" s="14"/>
      <c r="G107" s="14"/>
    </row>
    <row r="108" spans="1:7" ht="14.25" customHeight="1">
      <c r="A108" s="14"/>
      <c r="B108" s="14"/>
      <c r="C108" s="14"/>
      <c r="D108" s="14"/>
      <c r="E108" s="14"/>
      <c r="F108" s="14"/>
      <c r="G108" s="14"/>
    </row>
    <row r="109" spans="1:7" ht="14.25" customHeight="1">
      <c r="A109" s="14"/>
      <c r="B109" s="14"/>
      <c r="C109" s="14"/>
      <c r="D109" s="14"/>
      <c r="E109" s="14"/>
      <c r="F109" s="14"/>
      <c r="G109" s="14"/>
    </row>
    <row r="110" spans="1:7" ht="14.25" customHeight="1">
      <c r="A110" s="14"/>
      <c r="B110" s="14"/>
      <c r="C110" s="14"/>
      <c r="D110" s="14"/>
      <c r="E110" s="14"/>
      <c r="F110" s="14"/>
      <c r="G110" s="14"/>
    </row>
    <row r="111" spans="1:7" ht="14.25" customHeight="1">
      <c r="A111" s="14"/>
      <c r="B111" s="14"/>
      <c r="C111" s="14"/>
      <c r="D111" s="14"/>
      <c r="E111" s="14"/>
      <c r="F111" s="14"/>
      <c r="G111" s="14"/>
    </row>
    <row r="112" spans="1:7" ht="14.25" customHeight="1">
      <c r="A112" s="14"/>
      <c r="B112" s="14"/>
      <c r="C112" s="14"/>
      <c r="D112" s="14"/>
      <c r="E112" s="14"/>
      <c r="F112" s="14"/>
      <c r="G112" s="14"/>
    </row>
    <row r="113" spans="1:7" ht="14.25" customHeight="1">
      <c r="A113" s="14"/>
      <c r="B113" s="14"/>
      <c r="C113" s="14"/>
      <c r="D113" s="14"/>
      <c r="E113" s="14"/>
      <c r="F113" s="14"/>
      <c r="G113" s="14"/>
    </row>
    <row r="114" spans="1:7" ht="14.25" customHeight="1">
      <c r="A114" s="14"/>
      <c r="B114" s="14"/>
      <c r="C114" s="14"/>
      <c r="D114" s="14"/>
      <c r="E114" s="14"/>
      <c r="F114" s="14"/>
      <c r="G114" s="14"/>
    </row>
    <row r="115" spans="1:7" ht="14.25" customHeight="1">
      <c r="A115" s="14"/>
      <c r="B115" s="14"/>
      <c r="C115" s="14"/>
      <c r="D115" s="14"/>
      <c r="E115" s="14"/>
      <c r="F115" s="14"/>
      <c r="G115" s="14"/>
    </row>
    <row r="116" spans="1:7" ht="14.25" customHeight="1">
      <c r="A116" s="14"/>
      <c r="B116" s="14"/>
      <c r="C116" s="14"/>
      <c r="D116" s="14"/>
      <c r="E116" s="14"/>
      <c r="F116" s="14"/>
      <c r="G116" s="14"/>
    </row>
    <row r="117" spans="1:7" ht="14.25" customHeight="1">
      <c r="A117" s="14"/>
      <c r="B117" s="14"/>
      <c r="C117" s="14"/>
      <c r="D117" s="14"/>
      <c r="E117" s="14"/>
      <c r="F117" s="14"/>
      <c r="G117" s="14"/>
    </row>
    <row r="118" spans="1:7" ht="14.25" customHeight="1">
      <c r="A118" s="14"/>
      <c r="B118" s="14"/>
      <c r="C118" s="14"/>
      <c r="D118" s="14"/>
      <c r="E118" s="14"/>
      <c r="F118" s="14"/>
      <c r="G118" s="14"/>
    </row>
    <row r="119" spans="1:7" ht="14.25" customHeight="1">
      <c r="A119" s="14"/>
      <c r="B119" s="14"/>
      <c r="C119" s="14"/>
      <c r="D119" s="14"/>
      <c r="E119" s="14"/>
      <c r="F119" s="14"/>
      <c r="G119" s="14"/>
    </row>
    <row r="120" spans="1:7" ht="14.25" customHeight="1">
      <c r="A120" s="14"/>
      <c r="B120" s="14"/>
      <c r="C120" s="14"/>
      <c r="D120" s="14"/>
      <c r="E120" s="14"/>
      <c r="F120" s="14"/>
      <c r="G120" s="14"/>
    </row>
    <row r="121" spans="1:7" ht="14.25" customHeight="1">
      <c r="A121" s="14"/>
      <c r="B121" s="14"/>
      <c r="C121" s="14"/>
      <c r="D121" s="14"/>
      <c r="E121" s="14"/>
      <c r="F121" s="14"/>
      <c r="G121" s="14"/>
    </row>
    <row r="122" spans="1:7" ht="14.25" customHeight="1">
      <c r="A122" s="14"/>
      <c r="B122" s="14"/>
      <c r="C122" s="14"/>
      <c r="D122" s="14"/>
      <c r="E122" s="14"/>
      <c r="F122" s="14"/>
      <c r="G122" s="14"/>
    </row>
    <row r="123" spans="1:7" ht="14.25" customHeight="1">
      <c r="A123" s="14"/>
      <c r="B123" s="14"/>
      <c r="C123" s="14"/>
      <c r="D123" s="14"/>
      <c r="E123" s="14"/>
      <c r="F123" s="14"/>
      <c r="G123" s="14"/>
    </row>
    <row r="124" spans="1:7" ht="14.25" customHeight="1">
      <c r="A124" s="14"/>
      <c r="B124" s="14"/>
      <c r="C124" s="14"/>
      <c r="D124" s="14"/>
      <c r="E124" s="14"/>
      <c r="F124" s="14"/>
      <c r="G124" s="14"/>
    </row>
    <row r="125" spans="1:7" ht="14.25" customHeight="1">
      <c r="A125" s="14"/>
      <c r="B125" s="14"/>
      <c r="C125" s="14"/>
      <c r="D125" s="14"/>
      <c r="E125" s="14"/>
      <c r="F125" s="14"/>
      <c r="G125" s="14"/>
    </row>
    <row r="126" spans="1:7" ht="14.25" customHeight="1">
      <c r="A126" s="14"/>
      <c r="B126" s="14"/>
      <c r="C126" s="14"/>
      <c r="D126" s="14"/>
      <c r="E126" s="14"/>
      <c r="F126" s="14"/>
      <c r="G126" s="14"/>
    </row>
    <row r="127" spans="1:7" ht="14.25" customHeight="1">
      <c r="A127" s="14"/>
      <c r="B127" s="14"/>
      <c r="C127" s="14"/>
      <c r="D127" s="14"/>
      <c r="E127" s="14"/>
      <c r="F127" s="14"/>
      <c r="G127" s="14"/>
    </row>
    <row r="128" spans="1:7" ht="14.25" customHeight="1">
      <c r="A128" s="14"/>
      <c r="B128" s="14"/>
      <c r="C128" s="14"/>
      <c r="D128" s="14"/>
      <c r="E128" s="14"/>
      <c r="F128" s="14"/>
      <c r="G128" s="14"/>
    </row>
    <row r="129" spans="1:7" ht="14.25" customHeight="1">
      <c r="A129" s="14"/>
      <c r="B129" s="14"/>
      <c r="C129" s="14"/>
      <c r="D129" s="14"/>
      <c r="E129" s="14"/>
      <c r="F129" s="14"/>
      <c r="G129" s="14"/>
    </row>
    <row r="130" spans="1:7" ht="14.25" customHeight="1">
      <c r="A130" s="14"/>
      <c r="B130" s="14"/>
      <c r="C130" s="14"/>
      <c r="D130" s="14"/>
      <c r="E130" s="14"/>
      <c r="F130" s="14"/>
      <c r="G130" s="14"/>
    </row>
    <row r="131" spans="1:7" ht="14.25" customHeight="1">
      <c r="A131" s="14"/>
      <c r="B131" s="14"/>
      <c r="C131" s="14"/>
      <c r="D131" s="14"/>
      <c r="E131" s="14"/>
      <c r="F131" s="14"/>
      <c r="G131" s="14"/>
    </row>
    <row r="132" spans="1:7" ht="14.25" customHeight="1">
      <c r="A132" s="14"/>
      <c r="B132" s="14"/>
      <c r="C132" s="14"/>
      <c r="D132" s="14"/>
      <c r="E132" s="14"/>
      <c r="F132" s="14"/>
      <c r="G132" s="14"/>
    </row>
    <row r="133" spans="1:7" ht="14.25" customHeight="1">
      <c r="A133" s="14"/>
      <c r="B133" s="14"/>
      <c r="C133" s="14"/>
      <c r="D133" s="14"/>
      <c r="E133" s="14"/>
      <c r="F133" s="14"/>
      <c r="G133" s="14"/>
    </row>
    <row r="134" spans="1:7" ht="14.25" customHeight="1">
      <c r="A134" s="14"/>
      <c r="B134" s="14"/>
      <c r="C134" s="14"/>
      <c r="D134" s="14"/>
      <c r="E134" s="14"/>
      <c r="F134" s="14"/>
      <c r="G134" s="14"/>
    </row>
  </sheetData>
  <sheetProtection/>
  <autoFilter ref="A28:G33"/>
  <mergeCells count="1">
    <mergeCell ref="A27:G27"/>
  </mergeCells>
  <dataValidations count="1">
    <dataValidation type="list" allowBlank="1" showInputMessage="1" showErrorMessage="1" sqref="D29:D100">
      <formula1>$A$2:$A$24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showGridLines="0" workbookViewId="0" topLeftCell="A1">
      <selection activeCell="I13" activeCellId="1" sqref="F1 I13"/>
    </sheetView>
  </sheetViews>
  <sheetFormatPr defaultColWidth="9.00390625" defaultRowHeight="12.75" customHeight="1"/>
  <cols>
    <col min="1" max="1" width="17.375" style="0" customWidth="1"/>
    <col min="2" max="2" width="18.875" style="0" customWidth="1"/>
  </cols>
  <sheetData>
    <row r="1" spans="1:2" ht="12.75" customHeight="1">
      <c r="A1" s="1" t="s">
        <v>12</v>
      </c>
      <c r="B1" s="1" t="s">
        <v>1</v>
      </c>
    </row>
    <row r="2" spans="1:2" ht="12.75" customHeight="1">
      <c r="A2" s="53" t="s">
        <v>13</v>
      </c>
      <c r="B2" s="2" t="s">
        <v>4</v>
      </c>
    </row>
    <row r="3" spans="1:2" ht="12.75" customHeight="1">
      <c r="A3" s="53" t="s">
        <v>14</v>
      </c>
      <c r="B3" s="2" t="s">
        <v>5</v>
      </c>
    </row>
    <row r="4" spans="1:2" ht="12.75" customHeight="1">
      <c r="A4" s="53" t="s">
        <v>15</v>
      </c>
      <c r="B4" s="2" t="s">
        <v>16</v>
      </c>
    </row>
    <row r="5" spans="1:2" ht="12.75" customHeight="1">
      <c r="A5" s="53" t="s">
        <v>17</v>
      </c>
      <c r="B5" s="2" t="s">
        <v>18</v>
      </c>
    </row>
    <row r="6" spans="1:2" ht="12.75" customHeight="1">
      <c r="A6" s="53" t="s">
        <v>19</v>
      </c>
      <c r="B6" s="2" t="s">
        <v>20</v>
      </c>
    </row>
    <row r="7" spans="1:2" ht="12.75" customHeight="1">
      <c r="A7" s="53" t="s">
        <v>21</v>
      </c>
      <c r="B7" s="2" t="s">
        <v>22</v>
      </c>
    </row>
    <row r="8" spans="1:2" ht="12.75" customHeight="1">
      <c r="A8" s="53" t="s">
        <v>23</v>
      </c>
      <c r="B8" s="2" t="s">
        <v>24</v>
      </c>
    </row>
    <row r="9" spans="1:2" ht="12.75" customHeight="1">
      <c r="A9" s="53" t="s">
        <v>25</v>
      </c>
      <c r="B9" s="2" t="s">
        <v>26</v>
      </c>
    </row>
    <row r="10" spans="1:2" ht="12.75" customHeight="1">
      <c r="A10" s="53" t="s">
        <v>27</v>
      </c>
      <c r="B10" s="2" t="s">
        <v>28</v>
      </c>
    </row>
    <row r="11" spans="1:2" ht="12.75" customHeight="1">
      <c r="A11" s="53" t="s">
        <v>29</v>
      </c>
      <c r="B11" s="2" t="s">
        <v>30</v>
      </c>
    </row>
    <row r="12" spans="1:2" ht="12.75" customHeight="1">
      <c r="A12" s="53" t="s">
        <v>31</v>
      </c>
      <c r="B12" s="2" t="s">
        <v>32</v>
      </c>
    </row>
    <row r="13" spans="1:2" ht="12.75" customHeight="1">
      <c r="A13" s="53" t="s">
        <v>33</v>
      </c>
      <c r="B13" s="2" t="s">
        <v>34</v>
      </c>
    </row>
    <row r="14" spans="1:2" ht="12.75" customHeight="1">
      <c r="A14" s="53" t="s">
        <v>35</v>
      </c>
      <c r="B14" s="2" t="s">
        <v>36</v>
      </c>
    </row>
    <row r="15" spans="1:2" ht="12.75" customHeight="1">
      <c r="A15" s="53" t="s">
        <v>37</v>
      </c>
      <c r="B15" s="2" t="s">
        <v>38</v>
      </c>
    </row>
    <row r="16" spans="1:2" ht="12.75" customHeight="1">
      <c r="A16" s="53" t="s">
        <v>39</v>
      </c>
      <c r="B16" s="2" t="s">
        <v>40</v>
      </c>
    </row>
    <row r="17" spans="1:2" ht="12.75" customHeight="1">
      <c r="A17" s="53" t="s">
        <v>41</v>
      </c>
      <c r="B17" s="2" t="s">
        <v>42</v>
      </c>
    </row>
    <row r="18" spans="1:2" ht="12.75" customHeight="1">
      <c r="A18" s="53" t="s">
        <v>43</v>
      </c>
      <c r="B18" s="2" t="s">
        <v>44</v>
      </c>
    </row>
    <row r="19" spans="1:2" ht="12.75" customHeight="1">
      <c r="A19" s="53" t="s">
        <v>45</v>
      </c>
      <c r="B19" s="2" t="s">
        <v>46</v>
      </c>
    </row>
    <row r="20" spans="1:2" ht="12.75" customHeight="1">
      <c r="A20" s="53" t="s">
        <v>47</v>
      </c>
      <c r="B20" s="2" t="s">
        <v>48</v>
      </c>
    </row>
    <row r="21" spans="1:2" ht="12.75" customHeight="1">
      <c r="A21" s="53" t="s">
        <v>49</v>
      </c>
      <c r="B21" s="2" t="s">
        <v>50</v>
      </c>
    </row>
    <row r="22" spans="1:2" ht="12.75" customHeight="1">
      <c r="A22" s="53" t="s">
        <v>51</v>
      </c>
      <c r="B22" s="2" t="s">
        <v>52</v>
      </c>
    </row>
    <row r="23" spans="1:2" ht="12.75" customHeight="1">
      <c r="A23" s="53" t="s">
        <v>53</v>
      </c>
      <c r="B23" s="2" t="s">
        <v>54</v>
      </c>
    </row>
    <row r="24" spans="1:2" ht="12.75" customHeight="1">
      <c r="A24" s="53" t="s">
        <v>55</v>
      </c>
      <c r="B24" s="2" t="s">
        <v>56</v>
      </c>
    </row>
    <row r="25" spans="1:2" ht="12.75" customHeight="1">
      <c r="A25" s="25"/>
      <c r="B25" s="25"/>
    </row>
    <row r="26" spans="1:2" ht="12.75" customHeight="1">
      <c r="A26" s="25"/>
      <c r="B26" s="25"/>
    </row>
    <row r="27" spans="1:2" ht="12.75" customHeight="1">
      <c r="A27" s="25"/>
      <c r="B27" s="25"/>
    </row>
    <row r="28" spans="1:2" ht="12.75" customHeight="1">
      <c r="A28" s="25"/>
      <c r="B28" s="25"/>
    </row>
    <row r="29" spans="1:2" ht="12.75" customHeight="1">
      <c r="A29" s="25"/>
      <c r="B29" s="25"/>
    </row>
  </sheetData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25">
      <selection activeCell="I27" sqref="I27"/>
    </sheetView>
  </sheetViews>
  <sheetFormatPr defaultColWidth="9.00390625" defaultRowHeight="14.25" customHeight="1" outlineLevelRow="2"/>
  <cols>
    <col min="1" max="1" width="10.375" style="0" bestFit="1" customWidth="1"/>
    <col min="2" max="2" width="11.75390625" style="0" customWidth="1"/>
    <col min="3" max="3" width="12.00390625" style="0" customWidth="1"/>
    <col min="4" max="4" width="11.125" style="0" customWidth="1"/>
    <col min="5" max="5" width="10.75390625" style="0" customWidth="1"/>
    <col min="6" max="6" width="11.125" style="0" customWidth="1"/>
    <col min="7" max="7" width="9.875" style="0" customWidth="1"/>
  </cols>
  <sheetData>
    <row r="1" spans="1:2" ht="14.25" customHeight="1">
      <c r="A1" s="1" t="s">
        <v>12</v>
      </c>
      <c r="B1" s="1" t="s">
        <v>1</v>
      </c>
    </row>
    <row r="2" spans="1:2" ht="14.25" customHeight="1">
      <c r="A2" s="53" t="s">
        <v>13</v>
      </c>
      <c r="B2" s="2" t="s">
        <v>4</v>
      </c>
    </row>
    <row r="3" spans="1:2" ht="14.25" customHeight="1">
      <c r="A3" s="53" t="s">
        <v>14</v>
      </c>
      <c r="B3" s="2" t="s">
        <v>5</v>
      </c>
    </row>
    <row r="4" spans="1:2" ht="14.25" customHeight="1">
      <c r="A4" s="53" t="s">
        <v>15</v>
      </c>
      <c r="B4" s="2" t="s">
        <v>16</v>
      </c>
    </row>
    <row r="5" spans="1:2" ht="14.25" customHeight="1">
      <c r="A5" s="53" t="s">
        <v>17</v>
      </c>
      <c r="B5" s="2" t="s">
        <v>18</v>
      </c>
    </row>
    <row r="6" spans="1:2" ht="14.25" customHeight="1">
      <c r="A6" s="53" t="s">
        <v>19</v>
      </c>
      <c r="B6" s="2" t="s">
        <v>20</v>
      </c>
    </row>
    <row r="7" spans="1:2" ht="14.25" customHeight="1">
      <c r="A7" s="53" t="s">
        <v>21</v>
      </c>
      <c r="B7" s="2" t="s">
        <v>22</v>
      </c>
    </row>
    <row r="8" spans="1:2" ht="14.25" customHeight="1">
      <c r="A8" s="53" t="s">
        <v>23</v>
      </c>
      <c r="B8" s="2" t="s">
        <v>24</v>
      </c>
    </row>
    <row r="9" spans="1:2" ht="14.25" customHeight="1">
      <c r="A9" s="53" t="s">
        <v>25</v>
      </c>
      <c r="B9" s="2" t="s">
        <v>26</v>
      </c>
    </row>
    <row r="10" spans="1:2" ht="14.25" customHeight="1">
      <c r="A10" s="53" t="s">
        <v>27</v>
      </c>
      <c r="B10" s="2" t="s">
        <v>28</v>
      </c>
    </row>
    <row r="11" spans="1:2" ht="14.25" customHeight="1">
      <c r="A11" s="53" t="s">
        <v>29</v>
      </c>
      <c r="B11" s="2" t="s">
        <v>30</v>
      </c>
    </row>
    <row r="12" spans="1:2" ht="14.25" customHeight="1">
      <c r="A12" s="53" t="s">
        <v>31</v>
      </c>
      <c r="B12" s="2" t="s">
        <v>32</v>
      </c>
    </row>
    <row r="13" spans="1:2" ht="14.25" customHeight="1">
      <c r="A13" s="53" t="s">
        <v>33</v>
      </c>
      <c r="B13" s="2" t="s">
        <v>34</v>
      </c>
    </row>
    <row r="14" spans="1:2" ht="14.25" customHeight="1">
      <c r="A14" s="53" t="s">
        <v>35</v>
      </c>
      <c r="B14" s="2" t="s">
        <v>36</v>
      </c>
    </row>
    <row r="15" spans="1:2" ht="14.25" customHeight="1">
      <c r="A15" s="53" t="s">
        <v>37</v>
      </c>
      <c r="B15" s="2" t="s">
        <v>38</v>
      </c>
    </row>
    <row r="16" spans="1:2" ht="14.25" customHeight="1">
      <c r="A16" s="53" t="s">
        <v>39</v>
      </c>
      <c r="B16" s="2" t="s">
        <v>40</v>
      </c>
    </row>
    <row r="17" spans="1:2" ht="14.25" customHeight="1">
      <c r="A17" s="53" t="s">
        <v>41</v>
      </c>
      <c r="B17" s="2" t="s">
        <v>42</v>
      </c>
    </row>
    <row r="18" spans="1:2" ht="14.25" customHeight="1">
      <c r="A18" s="53" t="s">
        <v>43</v>
      </c>
      <c r="B18" s="2" t="s">
        <v>44</v>
      </c>
    </row>
    <row r="19" spans="1:2" ht="14.25" customHeight="1">
      <c r="A19" s="53" t="s">
        <v>45</v>
      </c>
      <c r="B19" s="2" t="s">
        <v>46</v>
      </c>
    </row>
    <row r="20" spans="1:2" ht="14.25" customHeight="1">
      <c r="A20" s="53" t="s">
        <v>47</v>
      </c>
      <c r="B20" s="2" t="s">
        <v>48</v>
      </c>
    </row>
    <row r="21" spans="1:2" ht="14.25" customHeight="1">
      <c r="A21" s="53" t="s">
        <v>49</v>
      </c>
      <c r="B21" s="2" t="s">
        <v>50</v>
      </c>
    </row>
    <row r="22" spans="1:2" ht="14.25" customHeight="1">
      <c r="A22" s="53" t="s">
        <v>51</v>
      </c>
      <c r="B22" s="2" t="s">
        <v>52</v>
      </c>
    </row>
    <row r="23" spans="1:2" ht="14.25" customHeight="1">
      <c r="A23" s="53" t="s">
        <v>53</v>
      </c>
      <c r="B23" s="2" t="s">
        <v>54</v>
      </c>
    </row>
    <row r="24" spans="1:2" ht="14.25" customHeight="1">
      <c r="A24" s="53" t="s">
        <v>55</v>
      </c>
      <c r="B24" s="2" t="s">
        <v>56</v>
      </c>
    </row>
    <row r="27" spans="1:7" ht="21" customHeight="1">
      <c r="A27" s="3" t="s">
        <v>57</v>
      </c>
      <c r="B27" s="3"/>
      <c r="C27" s="3"/>
      <c r="D27" s="3"/>
      <c r="E27" s="3"/>
      <c r="F27" s="3"/>
      <c r="G27" s="3"/>
    </row>
    <row r="28" spans="1:7" ht="14.25" customHeight="1">
      <c r="A28" s="4" t="s">
        <v>58</v>
      </c>
      <c r="B28" s="4" t="s">
        <v>2</v>
      </c>
      <c r="C28" s="5" t="s">
        <v>59</v>
      </c>
      <c r="D28" s="5" t="s">
        <v>12</v>
      </c>
      <c r="E28" s="5" t="s">
        <v>1</v>
      </c>
      <c r="F28" s="5" t="s">
        <v>60</v>
      </c>
      <c r="G28" s="5" t="s">
        <v>61</v>
      </c>
    </row>
    <row r="29" spans="1:7" ht="14.25" customHeight="1" outlineLevel="2">
      <c r="A29" s="6">
        <v>43739</v>
      </c>
      <c r="B29" s="7">
        <v>1</v>
      </c>
      <c r="C29" s="7" t="s">
        <v>62</v>
      </c>
      <c r="D29" s="8" t="s">
        <v>13</v>
      </c>
      <c r="E29" s="8" t="str">
        <f>LOOKUP(D29,$A$2:$A$24,$B$2:$B$24)</f>
        <v>现金</v>
      </c>
      <c r="F29" s="9">
        <v>6000</v>
      </c>
      <c r="G29" s="9"/>
    </row>
    <row r="30" spans="1:7" ht="14.25" customHeight="1" outlineLevel="2">
      <c r="A30" s="6">
        <v>43741</v>
      </c>
      <c r="B30" s="7">
        <v>2</v>
      </c>
      <c r="C30" s="7" t="s">
        <v>62</v>
      </c>
      <c r="D30" s="54" t="s">
        <v>13</v>
      </c>
      <c r="E30" s="8" t="str">
        <f>LOOKUP(D30,$A$2:$A$24,$B$2:$B$24)</f>
        <v>现金</v>
      </c>
      <c r="F30" s="9">
        <v>2000</v>
      </c>
      <c r="G30" s="9"/>
    </row>
    <row r="31" spans="1:7" ht="14.25" customHeight="1" outlineLevel="1">
      <c r="A31" s="6"/>
      <c r="B31" s="7"/>
      <c r="C31" s="7"/>
      <c r="D31" s="13" t="s">
        <v>64</v>
      </c>
      <c r="E31" s="8"/>
      <c r="F31" s="9">
        <f>SUBTOTAL(9,F29:F30)</f>
        <v>8000</v>
      </c>
      <c r="G31" s="9">
        <f>SUBTOTAL(9,G29:G30)</f>
        <v>0</v>
      </c>
    </row>
    <row r="32" spans="1:7" ht="14.25" customHeight="1" outlineLevel="2">
      <c r="A32" s="6">
        <v>43740</v>
      </c>
      <c r="B32" s="7">
        <v>1</v>
      </c>
      <c r="C32" s="7" t="s">
        <v>63</v>
      </c>
      <c r="D32" s="54" t="s">
        <v>14</v>
      </c>
      <c r="E32" s="8" t="str">
        <f>LOOKUP(D32,$A$2:$A$24,$B$2:$B$24)</f>
        <v>银行存款</v>
      </c>
      <c r="F32" s="9"/>
      <c r="G32" s="9">
        <v>5000</v>
      </c>
    </row>
    <row r="33" spans="1:7" ht="14.25" customHeight="1" outlineLevel="2">
      <c r="A33" s="6">
        <v>43742</v>
      </c>
      <c r="B33" s="7">
        <v>2</v>
      </c>
      <c r="C33" s="7" t="s">
        <v>63</v>
      </c>
      <c r="D33" s="54" t="s">
        <v>14</v>
      </c>
      <c r="E33" s="8" t="str">
        <f>LOOKUP(D33,$A$2:$A$24,$B$2:$B$24)</f>
        <v>银行存款</v>
      </c>
      <c r="F33" s="9"/>
      <c r="G33" s="11">
        <v>2000</v>
      </c>
    </row>
    <row r="34" spans="1:7" ht="14.25" customHeight="1" outlineLevel="2">
      <c r="A34" s="6">
        <v>43743</v>
      </c>
      <c r="B34" s="7">
        <v>3</v>
      </c>
      <c r="C34" s="7" t="s">
        <v>63</v>
      </c>
      <c r="D34" s="54" t="s">
        <v>14</v>
      </c>
      <c r="E34" s="8" t="str">
        <f>LOOKUP(D34,$A$2:$A$24,$B$2:$B$24)</f>
        <v>银行存款</v>
      </c>
      <c r="F34" s="9"/>
      <c r="G34" s="9">
        <v>8000</v>
      </c>
    </row>
    <row r="35" spans="1:7" ht="14.25" customHeight="1" outlineLevel="2">
      <c r="A35" s="6"/>
      <c r="B35" s="7"/>
      <c r="C35" s="7"/>
      <c r="D35" s="55" t="s">
        <v>65</v>
      </c>
      <c r="E35" s="8"/>
      <c r="F35" s="9"/>
      <c r="G35" s="9">
        <f>SUBTOTAL(9,G32:G34)</f>
        <v>15000</v>
      </c>
    </row>
    <row r="36" spans="1:7" ht="14.25" customHeight="1" outlineLevel="2">
      <c r="A36" s="6"/>
      <c r="B36" s="7"/>
      <c r="C36" s="7"/>
      <c r="D36" s="13" t="s">
        <v>7</v>
      </c>
      <c r="E36" s="8"/>
      <c r="F36" s="9">
        <v>7000</v>
      </c>
      <c r="G36" s="9">
        <v>15000</v>
      </c>
    </row>
    <row r="37" spans="1:7" ht="14.25" customHeight="1" outlineLevel="2">
      <c r="A37" s="6"/>
      <c r="B37" s="7"/>
      <c r="C37" s="7"/>
      <c r="D37" s="8"/>
      <c r="E37" s="8"/>
      <c r="F37" s="9"/>
      <c r="G37" s="9"/>
    </row>
    <row r="38" spans="1:7" ht="14.25" customHeight="1" outlineLevel="1">
      <c r="A38" s="6"/>
      <c r="B38" s="7"/>
      <c r="C38" s="7"/>
      <c r="D38" s="13"/>
      <c r="E38" s="8"/>
      <c r="F38" s="9"/>
      <c r="G38" s="9"/>
    </row>
    <row r="39" spans="1:7" ht="14.25" customHeight="1" outlineLevel="2">
      <c r="A39" s="6"/>
      <c r="B39" s="7"/>
      <c r="C39" s="7"/>
      <c r="D39" s="8"/>
      <c r="E39" s="8"/>
      <c r="F39" s="9"/>
      <c r="G39" s="9"/>
    </row>
    <row r="40" spans="1:7" ht="14.25" customHeight="1" outlineLevel="2">
      <c r="A40" s="6"/>
      <c r="B40" s="7"/>
      <c r="C40" s="7"/>
      <c r="D40" s="8"/>
      <c r="E40" s="8"/>
      <c r="F40" s="9"/>
      <c r="G40" s="9"/>
    </row>
    <row r="41" spans="1:7" ht="14.25" customHeight="1" outlineLevel="1">
      <c r="A41" s="6"/>
      <c r="B41" s="7"/>
      <c r="C41" s="7"/>
      <c r="D41" s="13"/>
      <c r="E41" s="8"/>
      <c r="F41" s="9"/>
      <c r="G41" s="9"/>
    </row>
    <row r="42" spans="1:7" ht="14.25" customHeight="1" outlineLevel="2">
      <c r="A42" s="6"/>
      <c r="B42" s="7"/>
      <c r="C42" s="7"/>
      <c r="D42" s="8"/>
      <c r="E42" s="8"/>
      <c r="F42" s="9"/>
      <c r="G42" s="9"/>
    </row>
    <row r="43" spans="1:7" ht="14.25" customHeight="1" outlineLevel="2">
      <c r="A43" s="6"/>
      <c r="B43" s="7"/>
      <c r="C43" s="7"/>
      <c r="D43" s="8"/>
      <c r="E43" s="8"/>
      <c r="F43" s="9"/>
      <c r="G43" s="9"/>
    </row>
    <row r="44" spans="1:7" ht="14.25" customHeight="1" outlineLevel="2">
      <c r="A44" s="6"/>
      <c r="B44" s="7"/>
      <c r="C44" s="7"/>
      <c r="D44" s="8"/>
      <c r="E44" s="8"/>
      <c r="F44" s="9"/>
      <c r="G44" s="9"/>
    </row>
    <row r="45" spans="1:7" ht="14.25" customHeight="1" outlineLevel="1">
      <c r="A45" s="6"/>
      <c r="B45" s="7"/>
      <c r="C45" s="7"/>
      <c r="D45" s="13"/>
      <c r="E45" s="8"/>
      <c r="F45" s="9"/>
      <c r="G45" s="9"/>
    </row>
    <row r="46" spans="1:7" ht="14.25" customHeight="1" outlineLevel="2">
      <c r="A46" s="6"/>
      <c r="B46" s="7"/>
      <c r="C46" s="7"/>
      <c r="D46" s="8"/>
      <c r="E46" s="8"/>
      <c r="F46" s="9"/>
      <c r="G46" s="9"/>
    </row>
    <row r="47" spans="1:7" ht="14.25" customHeight="1" outlineLevel="1">
      <c r="A47" s="6"/>
      <c r="B47" s="7"/>
      <c r="C47" s="7"/>
      <c r="D47" s="13"/>
      <c r="E47" s="8"/>
      <c r="F47" s="9"/>
      <c r="G47" s="9"/>
    </row>
    <row r="48" spans="1:7" ht="14.25" customHeight="1" outlineLevel="2">
      <c r="A48" s="6"/>
      <c r="B48" s="7"/>
      <c r="C48" s="7"/>
      <c r="D48" s="8"/>
      <c r="E48" s="8"/>
      <c r="F48" s="9"/>
      <c r="G48" s="9"/>
    </row>
    <row r="49" spans="1:7" ht="14.25" customHeight="1" outlineLevel="1">
      <c r="A49" s="6"/>
      <c r="B49" s="7"/>
      <c r="C49" s="7"/>
      <c r="D49" s="13"/>
      <c r="E49" s="8"/>
      <c r="F49" s="9"/>
      <c r="G49" s="9"/>
    </row>
    <row r="50" spans="1:7" ht="14.25" customHeight="1" outlineLevel="2">
      <c r="A50" s="6"/>
      <c r="B50" s="7"/>
      <c r="C50" s="7"/>
      <c r="D50" s="8"/>
      <c r="E50" s="8"/>
      <c r="F50" s="11"/>
      <c r="G50" s="11"/>
    </row>
    <row r="51" spans="1:7" ht="14.25" customHeight="1" outlineLevel="1">
      <c r="A51" s="6"/>
      <c r="B51" s="7"/>
      <c r="C51" s="7"/>
      <c r="D51" s="13"/>
      <c r="E51" s="8"/>
      <c r="F51" s="11"/>
      <c r="G51" s="11"/>
    </row>
    <row r="52" spans="1:7" ht="14.25" customHeight="1" outlineLevel="2">
      <c r="A52" s="6"/>
      <c r="B52" s="7"/>
      <c r="C52" s="7"/>
      <c r="D52" s="8"/>
      <c r="E52" s="8"/>
      <c r="F52" s="9"/>
      <c r="G52" s="9"/>
    </row>
    <row r="53" spans="1:7" ht="14.25" customHeight="1" outlineLevel="2">
      <c r="A53" s="6"/>
      <c r="B53" s="7"/>
      <c r="C53" s="7"/>
      <c r="D53" s="8"/>
      <c r="E53" s="8"/>
      <c r="F53" s="9"/>
      <c r="G53" s="9"/>
    </row>
    <row r="54" spans="1:7" ht="14.25" customHeight="1" outlineLevel="2">
      <c r="A54" s="6"/>
      <c r="B54" s="7"/>
      <c r="C54" s="7"/>
      <c r="D54" s="8"/>
      <c r="E54" s="8"/>
      <c r="F54" s="9"/>
      <c r="G54" s="9"/>
    </row>
    <row r="55" spans="1:7" ht="14.25" customHeight="1" outlineLevel="1">
      <c r="A55" s="6"/>
      <c r="B55" s="7"/>
      <c r="C55" s="7"/>
      <c r="D55" s="13"/>
      <c r="E55" s="8"/>
      <c r="F55" s="9"/>
      <c r="G55" s="9"/>
    </row>
    <row r="56" spans="1:7" ht="14.25" customHeight="1" outlineLevel="2">
      <c r="A56" s="6"/>
      <c r="B56" s="7"/>
      <c r="C56" s="7"/>
      <c r="D56" s="8"/>
      <c r="E56" s="8"/>
      <c r="F56" s="9"/>
      <c r="G56" s="9"/>
    </row>
    <row r="57" spans="1:7" ht="14.25" customHeight="1" outlineLevel="2">
      <c r="A57" s="6"/>
      <c r="B57" s="7"/>
      <c r="C57" s="7"/>
      <c r="D57" s="8"/>
      <c r="E57" s="8"/>
      <c r="F57" s="9"/>
      <c r="G57" s="9"/>
    </row>
    <row r="58" spans="1:7" ht="14.25" customHeight="1" outlineLevel="1">
      <c r="A58" s="6"/>
      <c r="B58" s="7"/>
      <c r="C58" s="7"/>
      <c r="D58" s="13"/>
      <c r="E58" s="8"/>
      <c r="F58" s="9"/>
      <c r="G58" s="9"/>
    </row>
    <row r="59" spans="1:7" ht="14.25" customHeight="1" outlineLevel="2">
      <c r="A59" s="6"/>
      <c r="B59" s="7"/>
      <c r="C59" s="7"/>
      <c r="D59" s="8"/>
      <c r="E59" s="8"/>
      <c r="F59" s="9"/>
      <c r="G59" s="9"/>
    </row>
    <row r="60" spans="1:7" ht="14.25" customHeight="1" outlineLevel="1">
      <c r="A60" s="6"/>
      <c r="B60" s="7"/>
      <c r="C60" s="7"/>
      <c r="D60" s="13"/>
      <c r="E60" s="8"/>
      <c r="F60" s="9"/>
      <c r="G60" s="9"/>
    </row>
    <row r="61" spans="1:7" ht="14.25" customHeight="1" outlineLevel="2">
      <c r="A61" s="6"/>
      <c r="B61" s="7"/>
      <c r="C61" s="7"/>
      <c r="D61" s="8"/>
      <c r="E61" s="8"/>
      <c r="F61" s="9"/>
      <c r="G61" s="9"/>
    </row>
    <row r="62" spans="1:7" ht="14.25" customHeight="1" outlineLevel="1">
      <c r="A62" s="6"/>
      <c r="B62" s="7"/>
      <c r="C62" s="7"/>
      <c r="D62" s="13"/>
      <c r="E62" s="8"/>
      <c r="F62" s="9"/>
      <c r="G62" s="9"/>
    </row>
    <row r="63" spans="1:7" ht="14.25" customHeight="1" outlineLevel="2">
      <c r="A63" s="6"/>
      <c r="B63" s="7"/>
      <c r="C63" s="7"/>
      <c r="D63" s="8"/>
      <c r="E63" s="8"/>
      <c r="F63" s="9"/>
      <c r="G63" s="9"/>
    </row>
    <row r="64" spans="1:7" ht="14.25" customHeight="1" outlineLevel="1">
      <c r="A64" s="6"/>
      <c r="B64" s="7"/>
      <c r="C64" s="7"/>
      <c r="D64" s="13"/>
      <c r="E64" s="8"/>
      <c r="F64" s="9"/>
      <c r="G64" s="9"/>
    </row>
    <row r="65" spans="1:7" ht="14.25" customHeight="1">
      <c r="A65" s="6"/>
      <c r="B65" s="7"/>
      <c r="C65" s="7"/>
      <c r="D65" s="13"/>
      <c r="E65" s="8"/>
      <c r="F65" s="9"/>
      <c r="G65" s="9"/>
    </row>
    <row r="66" spans="1:7" ht="14.25" customHeight="1">
      <c r="A66" s="14"/>
      <c r="B66" s="14"/>
      <c r="C66" s="14"/>
      <c r="D66" s="14"/>
      <c r="E66" s="15"/>
      <c r="F66" s="16"/>
      <c r="G66" s="16"/>
    </row>
    <row r="67" spans="1:7" ht="14.25" customHeight="1">
      <c r="A67" s="14"/>
      <c r="B67" s="14"/>
      <c r="C67" s="14"/>
      <c r="D67" s="14"/>
      <c r="E67" s="15"/>
      <c r="F67" s="16"/>
      <c r="G67" s="16"/>
    </row>
    <row r="68" spans="1:7" ht="14.25" customHeight="1">
      <c r="A68" s="14"/>
      <c r="B68" s="14"/>
      <c r="C68" s="14"/>
      <c r="D68" s="14"/>
      <c r="E68" s="15"/>
      <c r="F68" s="16"/>
      <c r="G68" s="16"/>
    </row>
    <row r="69" spans="1:7" ht="14.25" customHeight="1">
      <c r="A69" s="14"/>
      <c r="B69" s="14"/>
      <c r="C69" s="14"/>
      <c r="D69" s="14"/>
      <c r="E69" s="15"/>
      <c r="F69" s="16"/>
      <c r="G69" s="16"/>
    </row>
    <row r="70" spans="1:7" ht="14.25" customHeight="1">
      <c r="A70" s="14"/>
      <c r="B70" s="14"/>
      <c r="C70" s="14"/>
      <c r="D70" s="14"/>
      <c r="E70" s="15"/>
      <c r="F70" s="16"/>
      <c r="G70" s="16"/>
    </row>
    <row r="71" spans="1:7" ht="14.25" customHeight="1">
      <c r="A71" s="14"/>
      <c r="B71" s="14"/>
      <c r="C71" s="14"/>
      <c r="D71" s="14"/>
      <c r="E71" s="15"/>
      <c r="F71" s="16"/>
      <c r="G71" s="16"/>
    </row>
    <row r="72" spans="1:7" ht="14.25" customHeight="1">
      <c r="A72" s="14"/>
      <c r="B72" s="14"/>
      <c r="C72" s="14"/>
      <c r="D72" s="14"/>
      <c r="E72" s="15"/>
      <c r="F72" s="14"/>
      <c r="G72" s="14"/>
    </row>
    <row r="73" spans="1:7" ht="14.25" customHeight="1">
      <c r="A73" s="14"/>
      <c r="B73" s="14"/>
      <c r="C73" s="14"/>
      <c r="D73" s="14"/>
      <c r="E73" s="15"/>
      <c r="F73" s="14"/>
      <c r="G73" s="14"/>
    </row>
    <row r="74" spans="1:7" ht="14.25" customHeight="1">
      <c r="A74" s="14"/>
      <c r="B74" s="14"/>
      <c r="C74" s="14"/>
      <c r="D74" s="14"/>
      <c r="E74" s="15"/>
      <c r="F74" s="14"/>
      <c r="G74" s="14"/>
    </row>
    <row r="75" spans="1:7" ht="14.25" customHeight="1">
      <c r="A75" s="14"/>
      <c r="B75" s="14"/>
      <c r="C75" s="14"/>
      <c r="D75" s="14"/>
      <c r="E75" s="15"/>
      <c r="F75" s="14"/>
      <c r="G75" s="14"/>
    </row>
    <row r="76" spans="1:7" ht="14.25" customHeight="1">
      <c r="A76" s="14"/>
      <c r="B76" s="14"/>
      <c r="C76" s="14"/>
      <c r="D76" s="14"/>
      <c r="E76" s="14"/>
      <c r="F76" s="14"/>
      <c r="G76" s="14"/>
    </row>
    <row r="77" spans="1:7" ht="14.25" customHeight="1">
      <c r="A77" s="14"/>
      <c r="B77" s="14"/>
      <c r="C77" s="14"/>
      <c r="D77" s="14"/>
      <c r="E77" s="14"/>
      <c r="F77" s="14"/>
      <c r="G77" s="14"/>
    </row>
  </sheetData>
  <sheetProtection/>
  <autoFilter ref="A28:G64"/>
  <mergeCells count="1">
    <mergeCell ref="A27:G27"/>
  </mergeCells>
  <dataValidations count="1">
    <dataValidation type="list" allowBlank="1" showInputMessage="1" showErrorMessage="1" sqref="D32 D37 D46 D48 D50 D59 D61 D63 D29:D30 D33:D34 D39:D40 D42:D44 D52:D54 D56:D57 D66:D111">
      <formula1>$A$2:$A$24</formula1>
    </dataValidation>
  </dataValidation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K23" sqref="K23"/>
    </sheetView>
  </sheetViews>
  <sheetFormatPr defaultColWidth="9.00390625" defaultRowHeight="14.25"/>
  <cols>
    <col min="1" max="1" width="10.25390625" style="0" customWidth="1"/>
    <col min="2" max="2" width="16.125" style="0" customWidth="1"/>
    <col min="3" max="3" width="11.875" style="0" customWidth="1"/>
    <col min="4" max="4" width="10.625" style="0" customWidth="1"/>
    <col min="5" max="5" width="11.00390625" style="0" customWidth="1"/>
    <col min="6" max="6" width="11.375" style="0" customWidth="1"/>
    <col min="8" max="8" width="12.625" style="0" bestFit="1" customWidth="1"/>
  </cols>
  <sheetData>
    <row r="1" spans="1:6" ht="31.5" customHeight="1">
      <c r="A1" s="3" t="s">
        <v>66</v>
      </c>
      <c r="B1" s="3"/>
      <c r="C1" s="3"/>
      <c r="D1" s="3"/>
      <c r="E1" s="3"/>
      <c r="F1" s="3"/>
    </row>
    <row r="2" spans="1:6" ht="14.25" customHeight="1">
      <c r="A2" s="22" t="s">
        <v>12</v>
      </c>
      <c r="B2" s="22" t="s">
        <v>1</v>
      </c>
      <c r="C2" s="22" t="s">
        <v>67</v>
      </c>
      <c r="D2" s="22" t="s">
        <v>68</v>
      </c>
      <c r="E2" s="22"/>
      <c r="F2" s="22" t="s">
        <v>69</v>
      </c>
    </row>
    <row r="3" spans="1:6" ht="14.25" customHeight="1">
      <c r="A3" s="22"/>
      <c r="B3" s="22"/>
      <c r="C3" s="22"/>
      <c r="D3" s="22" t="s">
        <v>70</v>
      </c>
      <c r="E3" s="22" t="s">
        <v>71</v>
      </c>
      <c r="F3" s="22"/>
    </row>
    <row r="4" spans="1:8" ht="14.25">
      <c r="A4" s="53" t="s">
        <v>13</v>
      </c>
      <c r="B4" s="2" t="s">
        <v>4</v>
      </c>
      <c r="C4" s="9">
        <v>100000</v>
      </c>
      <c r="D4" s="9">
        <f>SUMIF('记账凭证汇总'!$D$29:$D$111,A4,'记账凭证汇总'!$F$29:$F$111)</f>
        <v>8000</v>
      </c>
      <c r="E4" s="9">
        <f>SUMIF('记账凭证汇总'!$D$29:$D$111,A4,'记账凭证汇总'!$G$29:$G$111)</f>
        <v>0</v>
      </c>
      <c r="F4" s="9">
        <f aca="true" t="shared" si="0" ref="F4:F26">C4+D4-E4</f>
        <v>108000</v>
      </c>
      <c r="H4" s="23"/>
    </row>
    <row r="5" spans="1:6" ht="14.25">
      <c r="A5" s="53" t="s">
        <v>14</v>
      </c>
      <c r="B5" s="2" t="s">
        <v>5</v>
      </c>
      <c r="C5" s="9">
        <v>30000</v>
      </c>
      <c r="D5" s="9">
        <f>SUMIF('记账凭证汇总'!$D$29:$D$111,A5,'记账凭证汇总'!$F$29:$F$111)</f>
        <v>0</v>
      </c>
      <c r="E5" s="9">
        <f>SUMIF('记账凭证汇总'!$D$29:$D$111,A5,'记账凭证汇总'!$G$29:$G$111)</f>
        <v>15000</v>
      </c>
      <c r="F5" s="9">
        <f t="shared" si="0"/>
        <v>15000</v>
      </c>
    </row>
    <row r="6" spans="1:8" ht="14.25">
      <c r="A6" s="53" t="s">
        <v>15</v>
      </c>
      <c r="B6" s="2" t="s">
        <v>16</v>
      </c>
      <c r="C6" s="9"/>
      <c r="D6" s="9">
        <f>SUMIF('记账凭证汇总'!$D$29:$D$111,A6,'记账凭证汇总'!$F$29:$F$111)</f>
        <v>0</v>
      </c>
      <c r="E6" s="9">
        <f>SUMIF('记账凭证汇总'!$D$29:$D$111,A6,'记账凭证汇总'!$G$29:$G$111)</f>
        <v>0</v>
      </c>
      <c r="F6" s="9">
        <f t="shared" si="0"/>
        <v>0</v>
      </c>
      <c r="H6" s="23"/>
    </row>
    <row r="7" spans="1:8" ht="14.25">
      <c r="A7" s="53" t="s">
        <v>17</v>
      </c>
      <c r="B7" s="2" t="s">
        <v>18</v>
      </c>
      <c r="C7" s="9"/>
      <c r="D7" s="9">
        <f>SUMIF('记账凭证汇总'!$D$29:$D$111,A7,'记账凭证汇总'!$F$29:$F$111)</f>
        <v>0</v>
      </c>
      <c r="E7" s="9">
        <f>SUMIF('记账凭证汇总'!$D$29:$D$111,A7,'记账凭证汇总'!$G$29:$G$111)</f>
        <v>0</v>
      </c>
      <c r="F7" s="9">
        <f t="shared" si="0"/>
        <v>0</v>
      </c>
      <c r="H7" s="23"/>
    </row>
    <row r="8" spans="1:8" ht="14.25">
      <c r="A8" s="53" t="s">
        <v>19</v>
      </c>
      <c r="B8" s="2" t="s">
        <v>20</v>
      </c>
      <c r="C8" s="9"/>
      <c r="D8" s="9">
        <f>SUMIF('记账凭证汇总'!$D$29:$D$111,A8,'记账凭证汇总'!$F$29:$F$111)</f>
        <v>0</v>
      </c>
      <c r="E8" s="9">
        <f>SUMIF('记账凭证汇总'!$D$29:$D$111,A8,'记账凭证汇总'!$G$29:$G$111)</f>
        <v>0</v>
      </c>
      <c r="F8" s="9">
        <f t="shared" si="0"/>
        <v>0</v>
      </c>
      <c r="H8" s="23"/>
    </row>
    <row r="9" spans="1:8" ht="14.25">
      <c r="A9" s="53" t="s">
        <v>21</v>
      </c>
      <c r="B9" s="2" t="s">
        <v>22</v>
      </c>
      <c r="C9" s="9"/>
      <c r="D9" s="9">
        <f>SUMIF('记账凭证汇总'!$D$29:$D$111,A9,'记账凭证汇总'!$F$29:$F$111)</f>
        <v>0</v>
      </c>
      <c r="E9" s="9">
        <f>SUMIF('记账凭证汇总'!$D$29:$D$111,A9,'记账凭证汇总'!$G$29:$G$111)</f>
        <v>0</v>
      </c>
      <c r="F9" s="9">
        <f t="shared" si="0"/>
        <v>0</v>
      </c>
      <c r="H9" s="23"/>
    </row>
    <row r="10" spans="1:6" ht="14.25">
      <c r="A10" s="53" t="s">
        <v>23</v>
      </c>
      <c r="B10" s="2" t="s">
        <v>24</v>
      </c>
      <c r="C10" s="9"/>
      <c r="D10" s="9">
        <f>SUMIF('记账凭证汇总'!$D$29:$D$111,A10,'记账凭证汇总'!$F$29:$F$111)</f>
        <v>0</v>
      </c>
      <c r="E10" s="9">
        <f>SUMIF('记账凭证汇总'!$D$29:$D$111,A10,'记账凭证汇总'!$G$29:$G$111)</f>
        <v>0</v>
      </c>
      <c r="F10" s="9">
        <f t="shared" si="0"/>
        <v>0</v>
      </c>
    </row>
    <row r="11" spans="1:8" ht="14.25">
      <c r="A11" s="53" t="s">
        <v>25</v>
      </c>
      <c r="B11" s="2" t="s">
        <v>26</v>
      </c>
      <c r="C11" s="9"/>
      <c r="D11" s="9">
        <f>SUMIF('记账凭证汇总'!$D$29:$D$111,A11,'记账凭证汇总'!$F$29:$F$111)</f>
        <v>0</v>
      </c>
      <c r="E11" s="9">
        <f>SUMIF('记账凭证汇总'!$D$29:$D$111,A11,'记账凭证汇总'!$G$29:$G$111)</f>
        <v>0</v>
      </c>
      <c r="F11" s="9">
        <f t="shared" si="0"/>
        <v>0</v>
      </c>
      <c r="H11" s="23"/>
    </row>
    <row r="12" spans="1:6" ht="14.25">
      <c r="A12" s="53" t="s">
        <v>27</v>
      </c>
      <c r="B12" s="2" t="s">
        <v>28</v>
      </c>
      <c r="C12" s="9"/>
      <c r="D12" s="9">
        <f>SUMIF('记账凭证汇总'!$D$29:$D$111,A12,'记账凭证汇总'!$F$29:$F$111)</f>
        <v>0</v>
      </c>
      <c r="E12" s="9">
        <f>SUMIF('记账凭证汇总'!$D$29:$D$111,A12,'记账凭证汇总'!$G$29:$G$111)</f>
        <v>0</v>
      </c>
      <c r="F12" s="9">
        <f t="shared" si="0"/>
        <v>0</v>
      </c>
    </row>
    <row r="13" spans="1:8" ht="14.25">
      <c r="A13" s="53" t="s">
        <v>29</v>
      </c>
      <c r="B13" s="2" t="s">
        <v>30</v>
      </c>
      <c r="C13" s="9"/>
      <c r="D13" s="9">
        <f>SUMIF('记账凭证汇总'!$D$29:$D$111,A13,'记账凭证汇总'!$F$29:$F$111)</f>
        <v>0</v>
      </c>
      <c r="E13" s="9">
        <f>SUMIF('记账凭证汇总'!$D$29:$D$111,A13,'记账凭证汇总'!$G$29:$G$111)</f>
        <v>0</v>
      </c>
      <c r="F13" s="9">
        <f t="shared" si="0"/>
        <v>0</v>
      </c>
      <c r="H13" s="23"/>
    </row>
    <row r="14" spans="1:6" ht="14.25">
      <c r="A14" s="53" t="s">
        <v>31</v>
      </c>
      <c r="B14" s="2" t="s">
        <v>32</v>
      </c>
      <c r="C14" s="9"/>
      <c r="D14" s="9">
        <f>SUMIF('记账凭证汇总'!$D$29:$D$111,A14,'记账凭证汇总'!$F$29:$F$111)</f>
        <v>0</v>
      </c>
      <c r="E14" s="9">
        <f>SUMIF('记账凭证汇总'!$D$29:$D$111,A14,'记账凭证汇总'!$G$29:$G$111)</f>
        <v>0</v>
      </c>
      <c r="F14" s="9">
        <f t="shared" si="0"/>
        <v>0</v>
      </c>
    </row>
    <row r="15" spans="1:6" ht="14.25">
      <c r="A15" s="53" t="s">
        <v>33</v>
      </c>
      <c r="B15" s="2" t="s">
        <v>34</v>
      </c>
      <c r="C15" s="9"/>
      <c r="D15" s="9">
        <f>SUMIF('记账凭证汇总'!$D$29:$D$111,A15,'记账凭证汇总'!$F$29:$F$111)</f>
        <v>0</v>
      </c>
      <c r="E15" s="9">
        <f>SUMIF('记账凭证汇总'!$D$29:$D$111,A15,'记账凭证汇总'!$G$29:$G$111)</f>
        <v>0</v>
      </c>
      <c r="F15" s="9">
        <f t="shared" si="0"/>
        <v>0</v>
      </c>
    </row>
    <row r="16" spans="1:6" ht="14.25">
      <c r="A16" s="53" t="s">
        <v>35</v>
      </c>
      <c r="B16" s="2" t="s">
        <v>36</v>
      </c>
      <c r="C16" s="9"/>
      <c r="D16" s="9">
        <f>SUMIF('记账凭证汇总'!$D$29:$D$111,A16,'记账凭证汇总'!$F$29:$F$111)</f>
        <v>0</v>
      </c>
      <c r="E16" s="9">
        <f>SUMIF('记账凭证汇总'!$D$29:$D$111,A16,'记账凭证汇总'!$G$29:$G$111)</f>
        <v>0</v>
      </c>
      <c r="F16" s="9">
        <f t="shared" si="0"/>
        <v>0</v>
      </c>
    </row>
    <row r="17" spans="1:6" ht="14.25">
      <c r="A17" s="53" t="s">
        <v>37</v>
      </c>
      <c r="B17" s="2" t="s">
        <v>38</v>
      </c>
      <c r="C17" s="9"/>
      <c r="D17" s="9">
        <f>SUMIF('记账凭证汇总'!$D$29:$D$111,A17,'记账凭证汇总'!$F$29:$F$111)</f>
        <v>0</v>
      </c>
      <c r="E17" s="9">
        <f>SUMIF('记账凭证汇总'!$D$29:$D$111,A17,'记账凭证汇总'!$G$29:$G$111)</f>
        <v>0</v>
      </c>
      <c r="F17" s="9">
        <f t="shared" si="0"/>
        <v>0</v>
      </c>
    </row>
    <row r="18" spans="1:6" ht="14.25">
      <c r="A18" s="53" t="s">
        <v>39</v>
      </c>
      <c r="B18" s="2" t="s">
        <v>40</v>
      </c>
      <c r="C18" s="9"/>
      <c r="D18" s="9">
        <f>SUMIF('记账凭证汇总'!$D$29:$D$111,A18,'记账凭证汇总'!$F$29:$F$111)</f>
        <v>0</v>
      </c>
      <c r="E18" s="9">
        <f>SUMIF('记账凭证汇总'!$D$29:$D$111,A18,'记账凭证汇总'!$G$29:$G$111)</f>
        <v>0</v>
      </c>
      <c r="F18" s="9">
        <f t="shared" si="0"/>
        <v>0</v>
      </c>
    </row>
    <row r="19" spans="1:6" ht="14.25">
      <c r="A19" s="53" t="s">
        <v>41</v>
      </c>
      <c r="B19" s="2" t="s">
        <v>42</v>
      </c>
      <c r="C19" s="9"/>
      <c r="D19" s="9">
        <f>SUMIF('记账凭证汇总'!$D$29:$D$111,A19,'记账凭证汇总'!$F$29:$F$111)</f>
        <v>0</v>
      </c>
      <c r="E19" s="9">
        <f>SUMIF('记账凭证汇总'!$D$29:$D$111,A19,'记账凭证汇总'!$G$29:$G$111)</f>
        <v>0</v>
      </c>
      <c r="F19" s="9">
        <f t="shared" si="0"/>
        <v>0</v>
      </c>
    </row>
    <row r="20" spans="1:6" ht="14.25">
      <c r="A20" s="53" t="s">
        <v>43</v>
      </c>
      <c r="B20" s="2" t="s">
        <v>44</v>
      </c>
      <c r="C20" s="9"/>
      <c r="D20" s="9">
        <f>SUMIF('记账凭证汇总'!$D$29:$D$111,A20,'记账凭证汇总'!$F$29:$F$111)</f>
        <v>0</v>
      </c>
      <c r="E20" s="9">
        <f>SUMIF('记账凭证汇总'!$D$29:$D$111,A20,'记账凭证汇总'!$G$29:$G$111)</f>
        <v>0</v>
      </c>
      <c r="F20" s="9">
        <f t="shared" si="0"/>
        <v>0</v>
      </c>
    </row>
    <row r="21" spans="1:6" ht="14.25">
      <c r="A21" s="53" t="s">
        <v>45</v>
      </c>
      <c r="B21" s="2" t="s">
        <v>46</v>
      </c>
      <c r="C21" s="9"/>
      <c r="D21" s="9">
        <f>SUMIF('记账凭证汇总'!$D$29:$D$111,A21,'记账凭证汇总'!$F$29:$F$111)</f>
        <v>0</v>
      </c>
      <c r="E21" s="9">
        <f>SUMIF('记账凭证汇总'!$D$29:$D$111,A21,'记账凭证汇总'!$G$29:$G$111)</f>
        <v>0</v>
      </c>
      <c r="F21" s="9">
        <f t="shared" si="0"/>
        <v>0</v>
      </c>
    </row>
    <row r="22" spans="1:6" ht="14.25">
      <c r="A22" s="53" t="s">
        <v>47</v>
      </c>
      <c r="B22" s="2" t="s">
        <v>48</v>
      </c>
      <c r="C22" s="9"/>
      <c r="D22" s="9">
        <f>SUMIF('记账凭证汇总'!$D$29:$D$111,A22,'记账凭证汇总'!$F$29:$F$111)</f>
        <v>0</v>
      </c>
      <c r="E22" s="9">
        <f>SUMIF('记账凭证汇总'!$D$29:$D$111,A22,'记账凭证汇总'!$G$29:$G$111)</f>
        <v>0</v>
      </c>
      <c r="F22" s="9">
        <f t="shared" si="0"/>
        <v>0</v>
      </c>
    </row>
    <row r="23" spans="1:6" ht="14.25">
      <c r="A23" s="53" t="s">
        <v>49</v>
      </c>
      <c r="B23" s="2" t="s">
        <v>50</v>
      </c>
      <c r="C23" s="9"/>
      <c r="D23" s="9">
        <f>SUMIF('记账凭证汇总'!$D$29:$D$111,A23,'记账凭证汇总'!$F$29:$F$111)</f>
        <v>0</v>
      </c>
      <c r="E23" s="9">
        <f>SUMIF('记账凭证汇总'!$D$29:$D$111,A23,'记账凭证汇总'!$G$29:$G$111)</f>
        <v>0</v>
      </c>
      <c r="F23" s="9">
        <f t="shared" si="0"/>
        <v>0</v>
      </c>
    </row>
    <row r="24" spans="1:6" ht="14.25">
      <c r="A24" s="53" t="s">
        <v>51</v>
      </c>
      <c r="B24" s="2" t="s">
        <v>52</v>
      </c>
      <c r="C24" s="9"/>
      <c r="D24" s="9">
        <f>SUMIF('记账凭证汇总'!$D$29:$D$111,A24,'记账凭证汇总'!$F$29:$F$111)</f>
        <v>0</v>
      </c>
      <c r="E24" s="9">
        <f>SUMIF('记账凭证汇总'!$D$29:$D$111,A24,'记账凭证汇总'!$G$29:$G$111)</f>
        <v>0</v>
      </c>
      <c r="F24" s="9">
        <f t="shared" si="0"/>
        <v>0</v>
      </c>
    </row>
    <row r="25" spans="1:6" ht="14.25">
      <c r="A25" s="53" t="s">
        <v>53</v>
      </c>
      <c r="B25" s="2" t="s">
        <v>54</v>
      </c>
      <c r="C25" s="9"/>
      <c r="D25" s="9">
        <f>SUMIF('记账凭证汇总'!$D$29:$D$111,A25,'记账凭证汇总'!$F$29:$F$111)</f>
        <v>0</v>
      </c>
      <c r="E25" s="9">
        <f>SUMIF('记账凭证汇总'!$D$29:$D$111,A25,'记账凭证汇总'!$G$29:$G$111)</f>
        <v>0</v>
      </c>
      <c r="F25" s="9">
        <f t="shared" si="0"/>
        <v>0</v>
      </c>
    </row>
    <row r="26" spans="1:6" ht="14.25">
      <c r="A26" s="53" t="s">
        <v>55</v>
      </c>
      <c r="B26" s="2" t="s">
        <v>56</v>
      </c>
      <c r="C26" s="9"/>
      <c r="D26" s="9">
        <f>SUMIF('记账凭证汇总'!$D$29:$D$111,A26,'记账凭证汇总'!$F$29:$F$111)</f>
        <v>0</v>
      </c>
      <c r="E26" s="9">
        <f>SUMIF('记账凭证汇总'!$D$29:$D$111,A26,'记账凭证汇总'!$G$29:$G$111)</f>
        <v>0</v>
      </c>
      <c r="F26" s="9">
        <f t="shared" si="0"/>
        <v>0</v>
      </c>
    </row>
    <row r="27" spans="1:6" ht="14.25">
      <c r="A27" s="14"/>
      <c r="B27" s="14"/>
      <c r="C27" s="8"/>
      <c r="D27" s="8"/>
      <c r="E27" s="8"/>
      <c r="F27" s="8"/>
    </row>
    <row r="28" spans="1:6" ht="14.25">
      <c r="A28" s="14"/>
      <c r="B28" s="14"/>
      <c r="C28" s="14"/>
      <c r="D28" s="14"/>
      <c r="E28" s="14"/>
      <c r="F28" s="14"/>
    </row>
    <row r="29" spans="1:6" ht="14.25">
      <c r="A29" s="14"/>
      <c r="B29" s="14"/>
      <c r="C29" s="14"/>
      <c r="D29" s="14"/>
      <c r="E29" s="14"/>
      <c r="F29" s="14"/>
    </row>
    <row r="30" spans="1:6" ht="14.25">
      <c r="A30" s="14"/>
      <c r="B30" s="14"/>
      <c r="C30" s="24"/>
      <c r="D30" s="24"/>
      <c r="E30" s="24"/>
      <c r="F30" s="24"/>
    </row>
    <row r="31" spans="1:6" ht="14.25">
      <c r="A31" s="14"/>
      <c r="B31" s="14"/>
      <c r="C31" s="14"/>
      <c r="D31" s="14"/>
      <c r="E31" s="14"/>
      <c r="F31" s="14"/>
    </row>
    <row r="32" spans="1:6" ht="14.25">
      <c r="A32" s="14"/>
      <c r="B32" s="14"/>
      <c r="C32" s="14"/>
      <c r="D32" s="14"/>
      <c r="E32" s="14"/>
      <c r="F32" s="14"/>
    </row>
  </sheetData>
  <sheetProtection/>
  <mergeCells count="6">
    <mergeCell ref="A1:F1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K13" activeCellId="1" sqref="I1 K13"/>
    </sheetView>
  </sheetViews>
  <sheetFormatPr defaultColWidth="9.00390625" defaultRowHeight="14.25"/>
  <cols>
    <col min="1" max="1" width="9.75390625" style="0" customWidth="1"/>
    <col min="2" max="2" width="11.875" style="0" customWidth="1"/>
    <col min="3" max="3" width="16.125" style="0" customWidth="1"/>
    <col min="4" max="4" width="11.50390625" style="0" customWidth="1"/>
    <col min="5" max="5" width="10.50390625" style="0" customWidth="1"/>
    <col min="6" max="6" width="10.25390625" style="0" customWidth="1"/>
    <col min="7" max="7" width="10.50390625" style="0" customWidth="1"/>
  </cols>
  <sheetData>
    <row r="1" spans="1:7" ht="25.5" customHeight="1">
      <c r="A1" s="3" t="s">
        <v>72</v>
      </c>
      <c r="B1" s="3"/>
      <c r="C1" s="3"/>
      <c r="D1" s="3"/>
      <c r="E1" s="3"/>
      <c r="F1" s="3"/>
      <c r="G1" s="3"/>
    </row>
    <row r="2" spans="1:7" s="18" customFormat="1" ht="14.25">
      <c r="A2" s="19" t="s">
        <v>73</v>
      </c>
      <c r="B2" s="19" t="s">
        <v>12</v>
      </c>
      <c r="C2" s="19" t="s">
        <v>1</v>
      </c>
      <c r="D2" s="19" t="s">
        <v>67</v>
      </c>
      <c r="E2" s="19" t="s">
        <v>74</v>
      </c>
      <c r="F2" s="19" t="s">
        <v>75</v>
      </c>
      <c r="G2" s="19" t="s">
        <v>69</v>
      </c>
    </row>
    <row r="3" spans="1:7" ht="14.25">
      <c r="A3" s="8" t="str">
        <f>LEFT(B3,3)</f>
        <v>101</v>
      </c>
      <c r="B3" s="53" t="s">
        <v>13</v>
      </c>
      <c r="C3" s="2" t="s">
        <v>4</v>
      </c>
      <c r="D3" s="9">
        <f>SUMIF($A$3:$A$100,B3,'明细账'!$C$4:$C$100)</f>
        <v>100000</v>
      </c>
      <c r="E3" s="9">
        <f>SUMIF($A$3:$A$100,B3,'明细账'!$D$4:$D$100)</f>
        <v>8000</v>
      </c>
      <c r="F3" s="9">
        <f>SUMIF($A$3:$A$100,B3,'明细账'!$E$4:$E$100)</f>
        <v>0</v>
      </c>
      <c r="G3" s="9">
        <f>D3+E3-F3</f>
        <v>108000</v>
      </c>
    </row>
    <row r="4" spans="1:7" ht="14.25">
      <c r="A4" s="8" t="str">
        <f aca="true" t="shared" si="0" ref="A4:A25">LEFT(B4,3)</f>
        <v>102</v>
      </c>
      <c r="B4" s="53" t="s">
        <v>14</v>
      </c>
      <c r="C4" s="2" t="s">
        <v>5</v>
      </c>
      <c r="D4" s="9">
        <f>SUMIF($A$3:$A$100,B4,'明细账'!$C$4:$C$100)</f>
        <v>30000</v>
      </c>
      <c r="E4" s="9">
        <f>SUMIF($A$3:$A$100,B4,'明细账'!$D$4:$D$100)</f>
        <v>0</v>
      </c>
      <c r="F4" s="9">
        <f>SUMIF($A$3:$A$100,B4,'明细账'!$E$4:$E$100)</f>
        <v>15000</v>
      </c>
      <c r="G4" s="9">
        <f aca="true" t="shared" si="1" ref="G4:G25">D4+E4-F4</f>
        <v>15000</v>
      </c>
    </row>
    <row r="5" spans="1:7" ht="14.25">
      <c r="A5" s="8" t="str">
        <f t="shared" si="0"/>
        <v>109</v>
      </c>
      <c r="B5" s="53" t="s">
        <v>15</v>
      </c>
      <c r="C5" s="2" t="s">
        <v>16</v>
      </c>
      <c r="D5" s="9">
        <f>SUMIF($A$3:$A$100,B5,'明细账'!$C$4:$C$100)</f>
        <v>0</v>
      </c>
      <c r="E5" s="9">
        <f>SUMIF($A$3:$A$100,B5,'明细账'!$D$4:$D$100)</f>
        <v>0</v>
      </c>
      <c r="F5" s="9">
        <f>SUMIF($A$3:$A$100,B5,'明细账'!$E$4:$E$100)</f>
        <v>0</v>
      </c>
      <c r="G5" s="9">
        <f t="shared" si="1"/>
        <v>0</v>
      </c>
    </row>
    <row r="6" spans="1:7" ht="14.25">
      <c r="A6" s="8" t="str">
        <f t="shared" si="0"/>
        <v>113</v>
      </c>
      <c r="B6" s="53" t="s">
        <v>17</v>
      </c>
      <c r="C6" s="2" t="s">
        <v>18</v>
      </c>
      <c r="D6" s="9">
        <f>SUMIF($A$3:$A$100,B6,'明细账'!$C$4:$C$100)</f>
        <v>0</v>
      </c>
      <c r="E6" s="9">
        <f>SUMIF($A$3:$A$100,B6,'明细账'!$D$4:$D$100)</f>
        <v>0</v>
      </c>
      <c r="F6" s="9">
        <f>SUMIF($A$3:$A$100,B6,'明细账'!$E$4:$E$100)</f>
        <v>0</v>
      </c>
      <c r="G6" s="9">
        <f t="shared" si="1"/>
        <v>0</v>
      </c>
    </row>
    <row r="7" spans="1:7" ht="14.25">
      <c r="A7" s="8" t="str">
        <f t="shared" si="0"/>
        <v>114</v>
      </c>
      <c r="B7" s="53" t="s">
        <v>19</v>
      </c>
      <c r="C7" s="2" t="s">
        <v>20</v>
      </c>
      <c r="D7" s="9">
        <f>SUMIF($A$3:$A$100,B7,'明细账'!$C$4:$C$100)</f>
        <v>0</v>
      </c>
      <c r="E7" s="9">
        <f>SUMIF($A$3:$A$100,B7,'明细账'!$D$4:$D$100)</f>
        <v>0</v>
      </c>
      <c r="F7" s="9">
        <f>SUMIF($A$3:$A$100,B7,'明细账'!$E$4:$E$100)</f>
        <v>0</v>
      </c>
      <c r="G7" s="9">
        <f t="shared" si="1"/>
        <v>0</v>
      </c>
    </row>
    <row r="8" spans="1:7" ht="14.25">
      <c r="A8" s="8" t="str">
        <f t="shared" si="0"/>
        <v>125</v>
      </c>
      <c r="B8" s="53" t="s">
        <v>21</v>
      </c>
      <c r="C8" s="2" t="s">
        <v>22</v>
      </c>
      <c r="D8" s="9">
        <f>SUMIF($A$3:$A$100,B8,'明细账'!$C$4:$C$100)</f>
        <v>0</v>
      </c>
      <c r="E8" s="9">
        <f>SUMIF($A$3:$A$100,B8,'明细账'!$D$4:$D$100)</f>
        <v>0</v>
      </c>
      <c r="F8" s="9">
        <f>SUMIF($A$3:$A$100,B8,'明细账'!$E$4:$E$100)</f>
        <v>0</v>
      </c>
      <c r="G8" s="9">
        <f t="shared" si="1"/>
        <v>0</v>
      </c>
    </row>
    <row r="9" spans="1:7" ht="14.25">
      <c r="A9" s="8" t="str">
        <f t="shared" si="0"/>
        <v>126</v>
      </c>
      <c r="B9" s="53" t="s">
        <v>23</v>
      </c>
      <c r="C9" s="2" t="s">
        <v>24</v>
      </c>
      <c r="D9" s="9">
        <f>SUMIF($A$3:$A$100,B9,'明细账'!$C$4:$C$100)</f>
        <v>0</v>
      </c>
      <c r="E9" s="9">
        <f>SUMIF($A$3:$A$100,B9,'明细账'!$D$4:$D$100)</f>
        <v>0</v>
      </c>
      <c r="F9" s="9">
        <f>SUMIF($A$3:$A$100,B9,'明细账'!$E$4:$E$100)</f>
        <v>0</v>
      </c>
      <c r="G9" s="9">
        <f t="shared" si="1"/>
        <v>0</v>
      </c>
    </row>
    <row r="10" spans="1:7" ht="14.25">
      <c r="A10" s="8" t="str">
        <f t="shared" si="0"/>
        <v>130</v>
      </c>
      <c r="B10" s="53" t="s">
        <v>25</v>
      </c>
      <c r="C10" s="2" t="s">
        <v>26</v>
      </c>
      <c r="D10" s="9">
        <f>SUMIF($A$3:$A$100,B10,'明细账'!$C$4:$C$100)</f>
        <v>0</v>
      </c>
      <c r="E10" s="9">
        <f>SUMIF($A$3:$A$100,B10,'明细账'!$D$4:$D$100)</f>
        <v>0</v>
      </c>
      <c r="F10" s="9">
        <f>SUMIF($A$3:$A$100,B10,'明细账'!$E$4:$E$100)</f>
        <v>0</v>
      </c>
      <c r="G10" s="9">
        <f t="shared" si="1"/>
        <v>0</v>
      </c>
    </row>
    <row r="11" spans="1:7" ht="14.25">
      <c r="A11" s="8" t="str">
        <f t="shared" si="0"/>
        <v>131</v>
      </c>
      <c r="B11" s="53" t="s">
        <v>27</v>
      </c>
      <c r="C11" s="2" t="s">
        <v>28</v>
      </c>
      <c r="D11" s="9">
        <f>SUMIF($A$3:$A$100,B11,'明细账'!$C$4:$C$100)</f>
        <v>0</v>
      </c>
      <c r="E11" s="9">
        <f>SUMIF($A$3:$A$100,B11,'明细账'!$D$4:$D$100)</f>
        <v>0</v>
      </c>
      <c r="F11" s="9">
        <f>SUMIF($A$3:$A$100,B11,'明细账'!$E$4:$E$100)</f>
        <v>0</v>
      </c>
      <c r="G11" s="9">
        <f t="shared" si="1"/>
        <v>0</v>
      </c>
    </row>
    <row r="12" spans="1:7" ht="14.25">
      <c r="A12" s="8" t="str">
        <f t="shared" si="0"/>
        <v>201</v>
      </c>
      <c r="B12" s="53" t="s">
        <v>29</v>
      </c>
      <c r="C12" s="2" t="s">
        <v>30</v>
      </c>
      <c r="D12" s="9">
        <f>SUMIF($A$3:$A$100,B12,'明细账'!$C$4:$C$100)</f>
        <v>0</v>
      </c>
      <c r="E12" s="9">
        <f>SUMIF($A$3:$A$100,B12,'明细账'!$D$4:$D$100)</f>
        <v>0</v>
      </c>
      <c r="F12" s="9">
        <f>SUMIF($A$3:$A$100,B12,'明细账'!$E$4:$E$100)</f>
        <v>0</v>
      </c>
      <c r="G12" s="9">
        <f t="shared" si="1"/>
        <v>0</v>
      </c>
    </row>
    <row r="13" spans="1:7" ht="14.25">
      <c r="A13" s="8" t="str">
        <f t="shared" si="0"/>
        <v>203</v>
      </c>
      <c r="B13" s="53" t="s">
        <v>31</v>
      </c>
      <c r="C13" s="2" t="s">
        <v>32</v>
      </c>
      <c r="D13" s="9">
        <f>SUMIF($A$3:$A$100,B13,'明细账'!$C$4:$C$100)</f>
        <v>0</v>
      </c>
      <c r="E13" s="9">
        <f>SUMIF($A$3:$A$100,B13,'明细账'!$D$4:$D$100)</f>
        <v>0</v>
      </c>
      <c r="F13" s="9">
        <f>SUMIF($A$3:$A$100,B13,'明细账'!$E$4:$E$100)</f>
        <v>0</v>
      </c>
      <c r="G13" s="9">
        <f t="shared" si="1"/>
        <v>0</v>
      </c>
    </row>
    <row r="14" spans="1:7" ht="14.25">
      <c r="A14" s="8" t="str">
        <f t="shared" si="0"/>
        <v>205</v>
      </c>
      <c r="B14" s="53" t="s">
        <v>33</v>
      </c>
      <c r="C14" s="2" t="s">
        <v>34</v>
      </c>
      <c r="D14" s="9">
        <f>SUMIF($A$3:$A$100,B14,'明细账'!$C$4:$C$100)</f>
        <v>0</v>
      </c>
      <c r="E14" s="9">
        <f>SUMIF($A$3:$A$100,B14,'明细账'!$D$4:$D$100)</f>
        <v>0</v>
      </c>
      <c r="F14" s="9">
        <f>SUMIF($A$3:$A$100,B14,'明细账'!$E$4:$E$100)</f>
        <v>0</v>
      </c>
      <c r="G14" s="9">
        <f t="shared" si="1"/>
        <v>0</v>
      </c>
    </row>
    <row r="15" spans="1:7" ht="14.25">
      <c r="A15" s="8" t="str">
        <f t="shared" si="0"/>
        <v>301</v>
      </c>
      <c r="B15" s="53" t="s">
        <v>35</v>
      </c>
      <c r="C15" s="2" t="s">
        <v>36</v>
      </c>
      <c r="D15" s="9">
        <f>SUMIF($A$3:$A$100,B15,'明细账'!$C$4:$C$100)</f>
        <v>0</v>
      </c>
      <c r="E15" s="9">
        <f>SUMIF($A$3:$A$100,B15,'明细账'!$D$4:$D$100)</f>
        <v>0</v>
      </c>
      <c r="F15" s="9">
        <f>SUMIF($A$3:$A$100,B15,'明细账'!$E$4:$E$100)</f>
        <v>0</v>
      </c>
      <c r="G15" s="9">
        <f t="shared" si="1"/>
        <v>0</v>
      </c>
    </row>
    <row r="16" spans="1:7" ht="14.25">
      <c r="A16" s="8" t="str">
        <f t="shared" si="0"/>
        <v>302</v>
      </c>
      <c r="B16" s="53" t="s">
        <v>37</v>
      </c>
      <c r="C16" s="2" t="s">
        <v>38</v>
      </c>
      <c r="D16" s="9">
        <f>SUMIF($A$3:$A$100,B16,'明细账'!$C$4:$C$100)</f>
        <v>0</v>
      </c>
      <c r="E16" s="9">
        <f>SUMIF($A$3:$A$100,B16,'明细账'!$D$4:$D$100)</f>
        <v>0</v>
      </c>
      <c r="F16" s="9">
        <f>SUMIF($A$3:$A$100,B16,'明细账'!$E$4:$E$100)</f>
        <v>0</v>
      </c>
      <c r="G16" s="9">
        <f t="shared" si="1"/>
        <v>0</v>
      </c>
    </row>
    <row r="17" spans="1:7" ht="14.25">
      <c r="A17" s="8" t="str">
        <f t="shared" si="0"/>
        <v>321</v>
      </c>
      <c r="B17" s="53" t="s">
        <v>39</v>
      </c>
      <c r="C17" s="2" t="s">
        <v>40</v>
      </c>
      <c r="D17" s="9">
        <f>SUMIF($A$3:$A$100,B17,'明细账'!$C$4:$C$100)</f>
        <v>0</v>
      </c>
      <c r="E17" s="9">
        <f>SUMIF($A$3:$A$100,B17,'明细账'!$D$4:$D$100)</f>
        <v>0</v>
      </c>
      <c r="F17" s="9">
        <f>SUMIF($A$3:$A$100,B17,'明细账'!$E$4:$E$100)</f>
        <v>0</v>
      </c>
      <c r="G17" s="9">
        <f t="shared" si="1"/>
        <v>0</v>
      </c>
    </row>
    <row r="18" spans="1:7" ht="14.25">
      <c r="A18" s="8" t="str">
        <f t="shared" si="0"/>
        <v>322</v>
      </c>
      <c r="B18" s="53" t="s">
        <v>41</v>
      </c>
      <c r="C18" s="2" t="s">
        <v>42</v>
      </c>
      <c r="D18" s="9">
        <f>SUMIF($A$3:$A$100,B18,'明细账'!$C$4:$C$100)</f>
        <v>0</v>
      </c>
      <c r="E18" s="9">
        <f>SUMIF($A$3:$A$100,B18,'明细账'!$D$4:$D$100)</f>
        <v>0</v>
      </c>
      <c r="F18" s="9">
        <f>SUMIF($A$3:$A$100,B18,'明细账'!$E$4:$E$100)</f>
        <v>0</v>
      </c>
      <c r="G18" s="9">
        <f t="shared" si="1"/>
        <v>0</v>
      </c>
    </row>
    <row r="19" spans="1:7" ht="14.25">
      <c r="A19" s="8" t="str">
        <f t="shared" si="0"/>
        <v>501</v>
      </c>
      <c r="B19" s="53" t="s">
        <v>43</v>
      </c>
      <c r="C19" s="2" t="s">
        <v>44</v>
      </c>
      <c r="D19" s="9">
        <f>SUMIF($A$3:$A$100,B19,'明细账'!$C$4:$C$100)</f>
        <v>0</v>
      </c>
      <c r="E19" s="9">
        <f>SUMIF($A$3:$A$100,B19,'明细账'!$D$4:$D$100)</f>
        <v>0</v>
      </c>
      <c r="F19" s="9">
        <f>SUMIF($A$3:$A$100,B19,'明细账'!$E$4:$E$100)</f>
        <v>0</v>
      </c>
      <c r="G19" s="9">
        <f t="shared" si="1"/>
        <v>0</v>
      </c>
    </row>
    <row r="20" spans="1:7" ht="14.25">
      <c r="A20" s="8" t="str">
        <f t="shared" si="0"/>
        <v>502</v>
      </c>
      <c r="B20" s="53" t="s">
        <v>45</v>
      </c>
      <c r="C20" s="2" t="s">
        <v>46</v>
      </c>
      <c r="D20" s="9">
        <f>SUMIF($A$3:$A$100,B20,'明细账'!$C$4:$C$100)</f>
        <v>0</v>
      </c>
      <c r="E20" s="9">
        <f>SUMIF($A$3:$A$100,B20,'明细账'!$D$4:$D$100)</f>
        <v>0</v>
      </c>
      <c r="F20" s="9">
        <f>SUMIF($A$3:$A$100,B20,'明细账'!$E$4:$E$100)</f>
        <v>0</v>
      </c>
      <c r="G20" s="9">
        <f t="shared" si="1"/>
        <v>0</v>
      </c>
    </row>
    <row r="21" spans="1:7" ht="14.25">
      <c r="A21" s="8" t="str">
        <f t="shared" si="0"/>
        <v>503</v>
      </c>
      <c r="B21" s="53" t="s">
        <v>47</v>
      </c>
      <c r="C21" s="2" t="s">
        <v>48</v>
      </c>
      <c r="D21" s="9">
        <f>SUMIF($A$3:$A$100,B21,'明细账'!$C$4:$C$100)</f>
        <v>0</v>
      </c>
      <c r="E21" s="9">
        <f>SUMIF($A$3:$A$100,B21,'明细账'!$D$4:$D$100)</f>
        <v>0</v>
      </c>
      <c r="F21" s="9">
        <f>SUMIF($A$3:$A$100,B21,'明细账'!$E$4:$E$100)</f>
        <v>0</v>
      </c>
      <c r="G21" s="9">
        <f t="shared" si="1"/>
        <v>0</v>
      </c>
    </row>
    <row r="22" spans="1:7" ht="14.25">
      <c r="A22" s="8" t="str">
        <f t="shared" si="0"/>
        <v>504</v>
      </c>
      <c r="B22" s="53" t="s">
        <v>49</v>
      </c>
      <c r="C22" s="2" t="s">
        <v>50</v>
      </c>
      <c r="D22" s="9">
        <f>SUMIF($A$3:$A$100,B22,'明细账'!$C$4:$C$100)</f>
        <v>0</v>
      </c>
      <c r="E22" s="9">
        <f>SUMIF($A$3:$A$100,B22,'明细账'!$D$4:$D$100)</f>
        <v>0</v>
      </c>
      <c r="F22" s="9">
        <f>SUMIF($A$3:$A$100,B22,'明细账'!$E$4:$E$100)</f>
        <v>0</v>
      </c>
      <c r="G22" s="9">
        <f t="shared" si="1"/>
        <v>0</v>
      </c>
    </row>
    <row r="23" spans="1:7" ht="14.25">
      <c r="A23" s="8" t="str">
        <f t="shared" si="0"/>
        <v>510</v>
      </c>
      <c r="B23" s="53" t="s">
        <v>51</v>
      </c>
      <c r="C23" s="2" t="s">
        <v>52</v>
      </c>
      <c r="D23" s="9">
        <f>SUMIF($A$3:$A$100,B23,'明细账'!$C$4:$C$100)</f>
        <v>0</v>
      </c>
      <c r="E23" s="9">
        <f>SUMIF($A$3:$A$100,B23,'明细账'!$D$4:$D$100)</f>
        <v>0</v>
      </c>
      <c r="F23" s="9">
        <f>SUMIF($A$3:$A$100,B23,'明细账'!$E$4:$E$100)</f>
        <v>0</v>
      </c>
      <c r="G23" s="9">
        <f t="shared" si="1"/>
        <v>0</v>
      </c>
    </row>
    <row r="24" spans="1:7" ht="14.25">
      <c r="A24" s="8" t="str">
        <f t="shared" si="0"/>
        <v>511</v>
      </c>
      <c r="B24" s="53" t="s">
        <v>53</v>
      </c>
      <c r="C24" s="2" t="s">
        <v>54</v>
      </c>
      <c r="D24" s="9">
        <f>SUMIF($A$3:$A$100,B24,'明细账'!$C$4:$C$100)</f>
        <v>0</v>
      </c>
      <c r="E24" s="9">
        <f>SUMIF($A$3:$A$100,B24,'明细账'!$D$4:$D$100)</f>
        <v>0</v>
      </c>
      <c r="F24" s="9">
        <f>SUMIF($A$3:$A$100,B24,'明细账'!$E$4:$E$100)</f>
        <v>0</v>
      </c>
      <c r="G24" s="9">
        <f t="shared" si="1"/>
        <v>0</v>
      </c>
    </row>
    <row r="25" spans="1:7" ht="14.25">
      <c r="A25" s="8" t="str">
        <f t="shared" si="0"/>
        <v>555</v>
      </c>
      <c r="B25" s="53" t="s">
        <v>55</v>
      </c>
      <c r="C25" s="2" t="s">
        <v>56</v>
      </c>
      <c r="D25" s="9">
        <f>SUMIF($A$3:$A$100,B25,'明细账'!$C$4:$C$100)</f>
        <v>0</v>
      </c>
      <c r="E25" s="9">
        <f>SUMIF($A$3:$A$100,B25,'明细账'!$D$4:$D$100)</f>
        <v>0</v>
      </c>
      <c r="F25" s="9">
        <f>SUMIF($A$3:$A$100,B25,'明细账'!$E$4:$E$100)</f>
        <v>0</v>
      </c>
      <c r="G25" s="9">
        <f t="shared" si="1"/>
        <v>0</v>
      </c>
    </row>
    <row r="26" spans="1:7" ht="14.25">
      <c r="A26" s="14"/>
      <c r="B26" s="14"/>
      <c r="C26" s="14"/>
      <c r="D26" s="9"/>
      <c r="E26" s="9"/>
      <c r="F26" s="9"/>
      <c r="G26" s="9"/>
    </row>
    <row r="27" spans="1:7" ht="14.25">
      <c r="A27" s="14"/>
      <c r="B27" s="14"/>
      <c r="C27" s="14"/>
      <c r="D27" s="9"/>
      <c r="E27" s="9"/>
      <c r="F27" s="9"/>
      <c r="G27" s="9"/>
    </row>
    <row r="28" spans="1:7" ht="14.25">
      <c r="A28" s="14"/>
      <c r="B28" s="14"/>
      <c r="C28" s="14"/>
      <c r="D28" s="9"/>
      <c r="E28" s="9"/>
      <c r="F28" s="9"/>
      <c r="G28" s="9"/>
    </row>
    <row r="29" spans="1:7" ht="14.25">
      <c r="A29" s="14"/>
      <c r="B29" s="14"/>
      <c r="C29" s="14"/>
      <c r="D29" s="9"/>
      <c r="E29" s="9"/>
      <c r="F29" s="9"/>
      <c r="G29" s="9"/>
    </row>
    <row r="30" spans="1:7" ht="14.25">
      <c r="A30" s="14"/>
      <c r="B30" s="14"/>
      <c r="C30" s="14"/>
      <c r="D30" s="7"/>
      <c r="E30" s="9"/>
      <c r="F30" s="9"/>
      <c r="G30" s="9"/>
    </row>
    <row r="31" spans="4:7" ht="14.25">
      <c r="D31" s="20"/>
      <c r="E31" s="21"/>
      <c r="F31" s="21"/>
      <c r="G31" s="21"/>
    </row>
    <row r="32" spans="4:7" ht="14.25">
      <c r="D32" s="20"/>
      <c r="E32" s="21"/>
      <c r="F32" s="21"/>
      <c r="G32" s="21"/>
    </row>
    <row r="33" spans="4:7" ht="14.25">
      <c r="D33" s="20"/>
      <c r="E33" s="21"/>
      <c r="F33" s="21"/>
      <c r="G33" s="21"/>
    </row>
    <row r="34" spans="4:7" ht="14.25">
      <c r="D34" s="20"/>
      <c r="E34" s="21"/>
      <c r="F34" s="21"/>
      <c r="G34" s="21"/>
    </row>
    <row r="35" spans="4:7" ht="14.25">
      <c r="D35" s="20"/>
      <c r="E35" s="21"/>
      <c r="F35" s="21"/>
      <c r="G35" s="21"/>
    </row>
    <row r="36" spans="4:7" ht="14.25">
      <c r="D36" s="20"/>
      <c r="E36" s="21"/>
      <c r="F36" s="21"/>
      <c r="G36" s="20"/>
    </row>
    <row r="37" spans="4:7" ht="14.25">
      <c r="D37" s="20"/>
      <c r="E37" s="21"/>
      <c r="F37" s="21"/>
      <c r="G37" s="20"/>
    </row>
    <row r="38" spans="4:7" ht="14.25">
      <c r="D38" s="20"/>
      <c r="E38" s="20"/>
      <c r="F38" s="20"/>
      <c r="G38" s="20"/>
    </row>
    <row r="39" spans="4:7" ht="14.25">
      <c r="D39" s="20"/>
      <c r="E39" s="20"/>
      <c r="F39" s="20"/>
      <c r="G39" s="20"/>
    </row>
    <row r="40" spans="4:7" ht="14.25">
      <c r="D40" s="20"/>
      <c r="E40" s="20"/>
      <c r="F40" s="20"/>
      <c r="G40" s="20"/>
    </row>
    <row r="41" spans="4:7" ht="14.25">
      <c r="D41" s="20"/>
      <c r="E41" s="20"/>
      <c r="F41" s="20"/>
      <c r="G41" s="20"/>
    </row>
    <row r="42" spans="4:7" ht="14.25">
      <c r="D42" s="20"/>
      <c r="E42" s="20"/>
      <c r="F42" s="20"/>
      <c r="G42" s="20"/>
    </row>
    <row r="43" spans="4:7" ht="14.25">
      <c r="D43" s="20"/>
      <c r="E43" s="20"/>
      <c r="F43" s="20"/>
      <c r="G43" s="20"/>
    </row>
    <row r="44" spans="4:7" ht="14.25">
      <c r="D44" s="20"/>
      <c r="E44" s="20"/>
      <c r="F44" s="20"/>
      <c r="G44" s="20"/>
    </row>
    <row r="45" spans="4:7" ht="14.25">
      <c r="D45" s="18"/>
      <c r="E45" s="18"/>
      <c r="F45" s="18"/>
      <c r="G45" s="18"/>
    </row>
    <row r="46" spans="4:7" ht="14.25">
      <c r="D46" s="18"/>
      <c r="E46" s="18"/>
      <c r="F46" s="18"/>
      <c r="G46" s="18"/>
    </row>
    <row r="47" spans="4:7" ht="14.25">
      <c r="D47" s="18"/>
      <c r="E47" s="18"/>
      <c r="F47" s="18"/>
      <c r="G47" s="18"/>
    </row>
    <row r="48" spans="4:7" ht="14.25">
      <c r="D48" s="18"/>
      <c r="E48" s="18"/>
      <c r="F48" s="18"/>
      <c r="G48" s="18"/>
    </row>
    <row r="49" spans="4:7" ht="14.25">
      <c r="D49" s="18"/>
      <c r="E49" s="18"/>
      <c r="F49" s="18"/>
      <c r="G49" s="18"/>
    </row>
    <row r="50" spans="4:7" ht="14.25">
      <c r="D50" s="18"/>
      <c r="E50" s="18"/>
      <c r="F50" s="18"/>
      <c r="G50" s="18"/>
    </row>
    <row r="51" spans="4:7" ht="14.25">
      <c r="D51" s="18"/>
      <c r="E51" s="18"/>
      <c r="F51" s="18"/>
      <c r="G51" s="18"/>
    </row>
    <row r="52" spans="4:7" ht="14.25">
      <c r="D52" s="18"/>
      <c r="E52" s="18"/>
      <c r="F52" s="18"/>
      <c r="G52" s="18"/>
    </row>
    <row r="53" spans="4:7" ht="14.25">
      <c r="D53" s="18"/>
      <c r="E53" s="18"/>
      <c r="F53" s="18"/>
      <c r="G53" s="18"/>
    </row>
    <row r="54" spans="4:7" ht="14.25">
      <c r="D54" s="18"/>
      <c r="E54" s="18"/>
      <c r="F54" s="18"/>
      <c r="G54" s="18"/>
    </row>
    <row r="55" spans="4:7" ht="14.25">
      <c r="D55" s="18"/>
      <c r="E55" s="18"/>
      <c r="F55" s="18"/>
      <c r="G55" s="18"/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7">
      <selection activeCell="M21" sqref="M21"/>
    </sheetView>
  </sheetViews>
  <sheetFormatPr defaultColWidth="9.00390625" defaultRowHeight="14.25" customHeight="1" outlineLevelRow="2"/>
  <cols>
    <col min="1" max="1" width="10.375" style="0" bestFit="1" customWidth="1"/>
    <col min="2" max="2" width="13.00390625" style="0" customWidth="1"/>
    <col min="3" max="4" width="12.00390625" style="0" customWidth="1"/>
    <col min="5" max="5" width="11.125" style="0" customWidth="1"/>
    <col min="6" max="6" width="10.75390625" style="0" customWidth="1"/>
    <col min="7" max="7" width="11.125" style="0" customWidth="1"/>
    <col min="8" max="8" width="11.50390625" style="0" customWidth="1"/>
  </cols>
  <sheetData>
    <row r="1" spans="1:2" ht="14.25" customHeight="1">
      <c r="A1" s="1" t="s">
        <v>12</v>
      </c>
      <c r="B1" s="1" t="s">
        <v>1</v>
      </c>
    </row>
    <row r="2" spans="1:2" ht="14.25" customHeight="1">
      <c r="A2" s="53" t="s">
        <v>13</v>
      </c>
      <c r="B2" s="2" t="s">
        <v>4</v>
      </c>
    </row>
    <row r="3" spans="1:2" ht="14.25" customHeight="1">
      <c r="A3" s="53" t="s">
        <v>14</v>
      </c>
      <c r="B3" s="2" t="s">
        <v>5</v>
      </c>
    </row>
    <row r="4" spans="1:2" ht="14.25" customHeight="1">
      <c r="A4" s="53" t="s">
        <v>15</v>
      </c>
      <c r="B4" s="2" t="s">
        <v>16</v>
      </c>
    </row>
    <row r="5" spans="1:2" ht="14.25" customHeight="1">
      <c r="A5" s="53" t="s">
        <v>17</v>
      </c>
      <c r="B5" s="2" t="s">
        <v>18</v>
      </c>
    </row>
    <row r="6" spans="1:2" ht="14.25" customHeight="1">
      <c r="A6" s="53" t="s">
        <v>19</v>
      </c>
      <c r="B6" s="2" t="s">
        <v>20</v>
      </c>
    </row>
    <row r="7" spans="1:2" ht="14.25" customHeight="1">
      <c r="A7" s="53" t="s">
        <v>21</v>
      </c>
      <c r="B7" s="2" t="s">
        <v>22</v>
      </c>
    </row>
    <row r="8" spans="1:2" ht="14.25" customHeight="1">
      <c r="A8" s="53" t="s">
        <v>23</v>
      </c>
      <c r="B8" s="2" t="s">
        <v>24</v>
      </c>
    </row>
    <row r="9" spans="1:2" ht="14.25" customHeight="1">
      <c r="A9" s="53" t="s">
        <v>25</v>
      </c>
      <c r="B9" s="2" t="s">
        <v>26</v>
      </c>
    </row>
    <row r="10" spans="1:2" ht="14.25" customHeight="1">
      <c r="A10" s="53" t="s">
        <v>27</v>
      </c>
      <c r="B10" s="2" t="s">
        <v>28</v>
      </c>
    </row>
    <row r="11" spans="1:2" ht="14.25" customHeight="1">
      <c r="A11" s="53" t="s">
        <v>29</v>
      </c>
      <c r="B11" s="2" t="s">
        <v>30</v>
      </c>
    </row>
    <row r="12" spans="1:2" ht="14.25" customHeight="1">
      <c r="A12" s="53" t="s">
        <v>31</v>
      </c>
      <c r="B12" s="2" t="s">
        <v>32</v>
      </c>
    </row>
    <row r="13" spans="1:2" ht="14.25" customHeight="1">
      <c r="A13" s="53" t="s">
        <v>33</v>
      </c>
      <c r="B13" s="2" t="s">
        <v>34</v>
      </c>
    </row>
    <row r="14" spans="1:2" ht="14.25" customHeight="1">
      <c r="A14" s="53" t="s">
        <v>35</v>
      </c>
      <c r="B14" s="2" t="s">
        <v>36</v>
      </c>
    </row>
    <row r="15" spans="1:2" ht="14.25" customHeight="1">
      <c r="A15" s="53" t="s">
        <v>37</v>
      </c>
      <c r="B15" s="2" t="s">
        <v>38</v>
      </c>
    </row>
    <row r="16" spans="1:2" ht="14.25" customHeight="1">
      <c r="A16" s="53" t="s">
        <v>39</v>
      </c>
      <c r="B16" s="2" t="s">
        <v>40</v>
      </c>
    </row>
    <row r="17" spans="1:2" ht="14.25" customHeight="1">
      <c r="A17" s="53" t="s">
        <v>41</v>
      </c>
      <c r="B17" s="2" t="s">
        <v>42</v>
      </c>
    </row>
    <row r="18" spans="1:2" ht="14.25" customHeight="1">
      <c r="A18" s="53" t="s">
        <v>43</v>
      </c>
      <c r="B18" s="2" t="s">
        <v>44</v>
      </c>
    </row>
    <row r="19" spans="1:2" ht="14.25" customHeight="1">
      <c r="A19" s="53" t="s">
        <v>45</v>
      </c>
      <c r="B19" s="2" t="s">
        <v>46</v>
      </c>
    </row>
    <row r="20" spans="1:2" ht="14.25" customHeight="1">
      <c r="A20" s="53" t="s">
        <v>47</v>
      </c>
      <c r="B20" s="2" t="s">
        <v>48</v>
      </c>
    </row>
    <row r="21" spans="1:2" ht="14.25" customHeight="1">
      <c r="A21" s="53" t="s">
        <v>49</v>
      </c>
      <c r="B21" s="2" t="s">
        <v>50</v>
      </c>
    </row>
    <row r="22" spans="1:2" ht="14.25" customHeight="1">
      <c r="A22" s="53" t="s">
        <v>51</v>
      </c>
      <c r="B22" s="2" t="s">
        <v>52</v>
      </c>
    </row>
    <row r="23" spans="1:2" ht="14.25" customHeight="1">
      <c r="A23" s="53" t="s">
        <v>53</v>
      </c>
      <c r="B23" s="2" t="s">
        <v>54</v>
      </c>
    </row>
    <row r="24" spans="1:2" ht="14.25" customHeight="1">
      <c r="A24" s="53" t="s">
        <v>55</v>
      </c>
      <c r="B24" s="2" t="s">
        <v>56</v>
      </c>
    </row>
    <row r="27" spans="1:8" ht="21" customHeight="1">
      <c r="A27" s="3" t="s">
        <v>57</v>
      </c>
      <c r="B27" s="3"/>
      <c r="C27" s="3"/>
      <c r="D27" s="3"/>
      <c r="E27" s="3"/>
      <c r="F27" s="3"/>
      <c r="G27" s="3"/>
      <c r="H27" s="3"/>
    </row>
    <row r="28" spans="1:8" ht="14.25" customHeight="1">
      <c r="A28" s="4" t="s">
        <v>58</v>
      </c>
      <c r="B28" s="4" t="s">
        <v>2</v>
      </c>
      <c r="C28" s="5" t="s">
        <v>59</v>
      </c>
      <c r="D28" s="5" t="s">
        <v>73</v>
      </c>
      <c r="E28" s="5" t="s">
        <v>12</v>
      </c>
      <c r="F28" s="5" t="s">
        <v>1</v>
      </c>
      <c r="G28" s="5" t="s">
        <v>60</v>
      </c>
      <c r="H28" s="5" t="s">
        <v>61</v>
      </c>
    </row>
    <row r="29" spans="1:8" ht="14.25" customHeight="1" outlineLevel="2">
      <c r="A29" s="6">
        <v>43739</v>
      </c>
      <c r="B29" s="7">
        <v>1</v>
      </c>
      <c r="C29" s="7" t="s">
        <v>62</v>
      </c>
      <c r="D29" s="7" t="str">
        <f>LEFT(E29,3)</f>
        <v>101</v>
      </c>
      <c r="E29" s="8" t="s">
        <v>13</v>
      </c>
      <c r="F29" s="8" t="str">
        <f>LOOKUP(E29,$A$2:$A$24,$B$2:$B$24)</f>
        <v>现金</v>
      </c>
      <c r="G29" s="9">
        <v>6000</v>
      </c>
      <c r="H29" s="9"/>
    </row>
    <row r="30" spans="1:8" ht="14.25" customHeight="1" outlineLevel="2">
      <c r="A30" s="6">
        <v>43741</v>
      </c>
      <c r="B30" s="7">
        <v>2</v>
      </c>
      <c r="C30" s="7" t="s">
        <v>63</v>
      </c>
      <c r="D30" s="7" t="str">
        <f>LEFT(E30,3)</f>
        <v>101</v>
      </c>
      <c r="E30" s="8" t="s">
        <v>13</v>
      </c>
      <c r="F30" s="8" t="str">
        <f>LOOKUP(E30,$A$2:$A$24,$B$2:$B$24)</f>
        <v>现金</v>
      </c>
      <c r="G30" s="9">
        <v>2000</v>
      </c>
      <c r="H30" s="9"/>
    </row>
    <row r="31" spans="1:8" ht="14.25" customHeight="1" outlineLevel="1">
      <c r="A31" s="6"/>
      <c r="B31" s="7"/>
      <c r="C31" s="7"/>
      <c r="D31" s="10" t="s">
        <v>64</v>
      </c>
      <c r="E31" s="8"/>
      <c r="F31" s="8"/>
      <c r="G31" s="9">
        <f>SUBTOTAL(9,G29:G30)</f>
        <v>8000</v>
      </c>
      <c r="H31" s="9">
        <f>SUBTOTAL(9,H29:H30)</f>
        <v>0</v>
      </c>
    </row>
    <row r="32" spans="1:8" ht="14.25" customHeight="1" outlineLevel="2">
      <c r="A32" s="6">
        <v>43740</v>
      </c>
      <c r="B32" s="7">
        <v>1</v>
      </c>
      <c r="C32" s="7" t="s">
        <v>63</v>
      </c>
      <c r="D32" s="7">
        <v>102</v>
      </c>
      <c r="E32" s="54" t="s">
        <v>14</v>
      </c>
      <c r="F32" s="8" t="str">
        <f>LOOKUP(E32,$A$2:$A$24,$B$2:$B$24)</f>
        <v>银行存款</v>
      </c>
      <c r="G32" s="9"/>
      <c r="H32" s="9">
        <v>5000</v>
      </c>
    </row>
    <row r="33" spans="1:8" ht="14.25" customHeight="1" outlineLevel="2">
      <c r="A33" s="6">
        <v>43742</v>
      </c>
      <c r="B33" s="7">
        <v>2</v>
      </c>
      <c r="C33" s="7" t="s">
        <v>63</v>
      </c>
      <c r="D33" s="7">
        <v>102</v>
      </c>
      <c r="E33" s="54" t="s">
        <v>14</v>
      </c>
      <c r="F33" s="8" t="str">
        <f>LOOKUP(E33,$A$2:$A$24,$B$2:$B$24)</f>
        <v>银行存款</v>
      </c>
      <c r="G33" s="9"/>
      <c r="H33" s="11">
        <v>2000</v>
      </c>
    </row>
    <row r="34" spans="1:8" ht="14.25" customHeight="1" outlineLevel="2">
      <c r="A34" s="6">
        <v>43743</v>
      </c>
      <c r="B34" s="7">
        <v>3</v>
      </c>
      <c r="C34" s="7" t="s">
        <v>63</v>
      </c>
      <c r="D34" s="7">
        <v>102</v>
      </c>
      <c r="E34" s="54" t="s">
        <v>14</v>
      </c>
      <c r="F34" s="8" t="str">
        <f>LOOKUP(E34,$A$2:$A$24,$B$2:$B$24)</f>
        <v>银行存款</v>
      </c>
      <c r="G34" s="9"/>
      <c r="H34" s="9">
        <v>8000</v>
      </c>
    </row>
    <row r="35" spans="1:8" ht="14.25" customHeight="1" outlineLevel="2">
      <c r="A35" s="6"/>
      <c r="B35" s="7"/>
      <c r="C35" s="7"/>
      <c r="D35" s="12" t="s">
        <v>65</v>
      </c>
      <c r="E35" s="8"/>
      <c r="F35" s="8"/>
      <c r="G35" s="9"/>
      <c r="H35" s="9">
        <f>SUBTOTAL(9,H32:H34)</f>
        <v>15000</v>
      </c>
    </row>
    <row r="36" spans="1:8" ht="14.25" customHeight="1" outlineLevel="2">
      <c r="A36" s="6"/>
      <c r="B36" s="7"/>
      <c r="C36" s="7"/>
      <c r="D36" s="13" t="s">
        <v>7</v>
      </c>
      <c r="E36" s="8"/>
      <c r="G36" s="9">
        <v>7000</v>
      </c>
      <c r="H36" s="9">
        <v>15000</v>
      </c>
    </row>
    <row r="37" spans="1:8" ht="14.25" customHeight="1" outlineLevel="2">
      <c r="A37" s="6"/>
      <c r="B37" s="7"/>
      <c r="C37" s="7"/>
      <c r="D37" s="7"/>
      <c r="E37" s="8"/>
      <c r="F37" s="8"/>
      <c r="G37" s="9"/>
      <c r="H37" s="9"/>
    </row>
    <row r="38" spans="1:8" ht="14.25" customHeight="1" outlineLevel="1">
      <c r="A38" s="6"/>
      <c r="B38" s="7"/>
      <c r="C38" s="7"/>
      <c r="D38" s="12"/>
      <c r="E38" s="8"/>
      <c r="F38" s="8"/>
      <c r="G38" s="9"/>
      <c r="H38" s="9"/>
    </row>
    <row r="39" spans="1:8" ht="14.25" customHeight="1" outlineLevel="2">
      <c r="A39" s="6"/>
      <c r="B39" s="7"/>
      <c r="C39" s="7"/>
      <c r="D39" s="7"/>
      <c r="E39" s="8"/>
      <c r="F39" s="8"/>
      <c r="G39" s="9"/>
      <c r="H39" s="9"/>
    </row>
    <row r="40" spans="1:8" ht="14.25" customHeight="1" outlineLevel="2">
      <c r="A40" s="6"/>
      <c r="B40" s="7"/>
      <c r="C40" s="7"/>
      <c r="D40" s="7"/>
      <c r="E40" s="8"/>
      <c r="F40" s="8"/>
      <c r="G40" s="9"/>
      <c r="H40" s="9"/>
    </row>
    <row r="41" spans="1:8" ht="14.25" customHeight="1" outlineLevel="1">
      <c r="A41" s="6"/>
      <c r="B41" s="7"/>
      <c r="C41" s="7"/>
      <c r="D41" s="12"/>
      <c r="E41" s="8"/>
      <c r="F41" s="8"/>
      <c r="G41" s="9"/>
      <c r="H41" s="9"/>
    </row>
    <row r="42" spans="1:8" ht="14.25" customHeight="1" outlineLevel="2">
      <c r="A42" s="6"/>
      <c r="B42" s="7"/>
      <c r="C42" s="7"/>
      <c r="D42" s="7"/>
      <c r="E42" s="8"/>
      <c r="F42" s="8"/>
      <c r="G42" s="9"/>
      <c r="H42" s="9"/>
    </row>
    <row r="43" spans="1:8" ht="14.25" customHeight="1" outlineLevel="2">
      <c r="A43" s="6"/>
      <c r="B43" s="7"/>
      <c r="C43" s="7"/>
      <c r="D43" s="7"/>
      <c r="E43" s="8"/>
      <c r="F43" s="8"/>
      <c r="G43" s="9"/>
      <c r="H43" s="9"/>
    </row>
    <row r="44" spans="1:8" ht="14.25" customHeight="1" outlineLevel="2">
      <c r="A44" s="6"/>
      <c r="B44" s="7"/>
      <c r="C44" s="7"/>
      <c r="D44" s="7"/>
      <c r="E44" s="8"/>
      <c r="F44" s="8"/>
      <c r="G44" s="9"/>
      <c r="H44" s="9"/>
    </row>
    <row r="45" spans="1:8" ht="14.25" customHeight="1" outlineLevel="1">
      <c r="A45" s="6"/>
      <c r="B45" s="7"/>
      <c r="C45" s="7"/>
      <c r="D45" s="12"/>
      <c r="E45" s="8"/>
      <c r="F45" s="8"/>
      <c r="G45" s="9"/>
      <c r="H45" s="9"/>
    </row>
    <row r="46" spans="1:8" ht="14.25" customHeight="1" outlineLevel="2">
      <c r="A46" s="6"/>
      <c r="B46" s="7"/>
      <c r="C46" s="7"/>
      <c r="D46" s="7"/>
      <c r="E46" s="8"/>
      <c r="F46" s="8"/>
      <c r="G46" s="9"/>
      <c r="H46" s="9"/>
    </row>
    <row r="47" spans="1:8" ht="14.25" customHeight="1" outlineLevel="1">
      <c r="A47" s="6"/>
      <c r="B47" s="7"/>
      <c r="C47" s="7"/>
      <c r="D47" s="12"/>
      <c r="E47" s="8"/>
      <c r="F47" s="8"/>
      <c r="G47" s="9"/>
      <c r="H47" s="9"/>
    </row>
    <row r="48" spans="1:8" ht="14.25" customHeight="1" outlineLevel="2">
      <c r="A48" s="6"/>
      <c r="B48" s="7"/>
      <c r="C48" s="7"/>
      <c r="D48" s="7"/>
      <c r="E48" s="8"/>
      <c r="F48" s="8"/>
      <c r="G48" s="9"/>
      <c r="H48" s="9"/>
    </row>
    <row r="49" spans="1:8" ht="14.25" customHeight="1" outlineLevel="1">
      <c r="A49" s="6"/>
      <c r="B49" s="7"/>
      <c r="C49" s="7"/>
      <c r="D49" s="12"/>
      <c r="E49" s="8"/>
      <c r="F49" s="8"/>
      <c r="G49" s="9"/>
      <c r="H49" s="9"/>
    </row>
    <row r="50" spans="1:8" ht="14.25" customHeight="1" outlineLevel="2">
      <c r="A50" s="6"/>
      <c r="B50" s="7"/>
      <c r="C50" s="7"/>
      <c r="D50" s="7"/>
      <c r="E50" s="8"/>
      <c r="F50" s="8"/>
      <c r="G50" s="11"/>
      <c r="H50" s="11"/>
    </row>
    <row r="51" spans="1:8" ht="14.25" customHeight="1" outlineLevel="1">
      <c r="A51" s="6"/>
      <c r="B51" s="7"/>
      <c r="C51" s="7"/>
      <c r="D51" s="12"/>
      <c r="E51" s="8"/>
      <c r="F51" s="8"/>
      <c r="G51" s="11"/>
      <c r="H51" s="11"/>
    </row>
    <row r="52" spans="1:8" ht="14.25" customHeight="1" outlineLevel="2">
      <c r="A52" s="6"/>
      <c r="B52" s="7"/>
      <c r="C52" s="7"/>
      <c r="D52" s="7"/>
      <c r="E52" s="8"/>
      <c r="F52" s="8"/>
      <c r="G52" s="9"/>
      <c r="H52" s="9"/>
    </row>
    <row r="53" spans="1:8" ht="14.25" customHeight="1" outlineLevel="2">
      <c r="A53" s="6"/>
      <c r="B53" s="7"/>
      <c r="C53" s="7"/>
      <c r="D53" s="7"/>
      <c r="E53" s="8"/>
      <c r="F53" s="8"/>
      <c r="G53" s="9"/>
      <c r="H53" s="9"/>
    </row>
    <row r="54" spans="1:8" ht="14.25" customHeight="1" outlineLevel="2">
      <c r="A54" s="6"/>
      <c r="B54" s="7"/>
      <c r="C54" s="7"/>
      <c r="D54" s="7"/>
      <c r="E54" s="8"/>
      <c r="F54" s="8"/>
      <c r="G54" s="9"/>
      <c r="H54" s="9"/>
    </row>
    <row r="55" spans="1:8" ht="14.25" customHeight="1" outlineLevel="1">
      <c r="A55" s="6"/>
      <c r="B55" s="7"/>
      <c r="C55" s="7"/>
      <c r="D55" s="12"/>
      <c r="E55" s="8"/>
      <c r="F55" s="8"/>
      <c r="G55" s="9"/>
      <c r="H55" s="9"/>
    </row>
    <row r="56" spans="1:8" ht="14.25" customHeight="1" outlineLevel="2">
      <c r="A56" s="6"/>
      <c r="B56" s="7"/>
      <c r="C56" s="7"/>
      <c r="D56" s="7"/>
      <c r="E56" s="8"/>
      <c r="F56" s="8"/>
      <c r="G56" s="9"/>
      <c r="H56" s="9"/>
    </row>
    <row r="57" spans="1:8" ht="14.25" customHeight="1" outlineLevel="2">
      <c r="A57" s="6"/>
      <c r="B57" s="7"/>
      <c r="C57" s="7"/>
      <c r="D57" s="7"/>
      <c r="E57" s="8"/>
      <c r="F57" s="8"/>
      <c r="G57" s="9"/>
      <c r="H57" s="9"/>
    </row>
    <row r="58" spans="1:8" ht="14.25" customHeight="1" outlineLevel="1">
      <c r="A58" s="6"/>
      <c r="B58" s="7"/>
      <c r="C58" s="7"/>
      <c r="D58" s="12"/>
      <c r="E58" s="8"/>
      <c r="F58" s="8"/>
      <c r="G58" s="9"/>
      <c r="H58" s="9"/>
    </row>
    <row r="59" spans="1:8" ht="14.25" customHeight="1" outlineLevel="2">
      <c r="A59" s="6"/>
      <c r="B59" s="7"/>
      <c r="C59" s="7"/>
      <c r="D59" s="7"/>
      <c r="E59" s="8"/>
      <c r="F59" s="8"/>
      <c r="G59" s="9"/>
      <c r="H59" s="9"/>
    </row>
    <row r="60" spans="1:8" ht="14.25" customHeight="1" outlineLevel="1">
      <c r="A60" s="6"/>
      <c r="B60" s="7"/>
      <c r="C60" s="7"/>
      <c r="D60" s="12"/>
      <c r="E60" s="8"/>
      <c r="F60" s="8"/>
      <c r="G60" s="9"/>
      <c r="H60" s="9"/>
    </row>
    <row r="61" spans="1:8" ht="14.25" customHeight="1" outlineLevel="2">
      <c r="A61" s="6"/>
      <c r="B61" s="7"/>
      <c r="C61" s="7"/>
      <c r="D61" s="7"/>
      <c r="E61" s="8"/>
      <c r="F61" s="8"/>
      <c r="G61" s="9"/>
      <c r="H61" s="9"/>
    </row>
    <row r="62" spans="1:8" ht="14.25" customHeight="1" outlineLevel="1">
      <c r="A62" s="6"/>
      <c r="B62" s="7"/>
      <c r="C62" s="7"/>
      <c r="D62" s="12"/>
      <c r="E62" s="8"/>
      <c r="F62" s="8"/>
      <c r="G62" s="9"/>
      <c r="H62" s="9"/>
    </row>
    <row r="63" spans="1:8" ht="14.25" customHeight="1" outlineLevel="2">
      <c r="A63" s="6"/>
      <c r="B63" s="7"/>
      <c r="C63" s="7"/>
      <c r="D63" s="7"/>
      <c r="E63" s="8"/>
      <c r="F63" s="8"/>
      <c r="G63" s="9"/>
      <c r="H63" s="9"/>
    </row>
    <row r="64" spans="1:8" ht="14.25" customHeight="1" outlineLevel="1">
      <c r="A64" s="6"/>
      <c r="B64" s="7"/>
      <c r="C64" s="7"/>
      <c r="D64" s="12"/>
      <c r="E64" s="8"/>
      <c r="F64" s="8"/>
      <c r="G64" s="9"/>
      <c r="H64" s="9"/>
    </row>
    <row r="65" spans="1:8" ht="14.25" customHeight="1">
      <c r="A65" s="6"/>
      <c r="B65" s="7"/>
      <c r="C65" s="7"/>
      <c r="D65" s="12"/>
      <c r="E65" s="8"/>
      <c r="F65" s="8"/>
      <c r="G65" s="9"/>
      <c r="H65" s="9"/>
    </row>
    <row r="66" spans="1:8" ht="14.25" customHeight="1">
      <c r="A66" s="14"/>
      <c r="B66" s="14"/>
      <c r="C66" s="14"/>
      <c r="D66" s="14"/>
      <c r="E66" s="14"/>
      <c r="F66" s="15"/>
      <c r="G66" s="16"/>
      <c r="H66" s="16"/>
    </row>
    <row r="67" spans="1:8" ht="14.25" customHeight="1">
      <c r="A67" s="14"/>
      <c r="B67" s="14"/>
      <c r="C67" s="14"/>
      <c r="D67" s="14"/>
      <c r="E67" s="14"/>
      <c r="F67" s="15"/>
      <c r="G67" s="16"/>
      <c r="H67" s="16"/>
    </row>
    <row r="68" spans="1:8" ht="14.25" customHeight="1">
      <c r="A68" s="14"/>
      <c r="B68" s="14"/>
      <c r="C68" s="14"/>
      <c r="D68" s="14"/>
      <c r="E68" s="14"/>
      <c r="F68" s="15"/>
      <c r="G68" s="16"/>
      <c r="H68" s="16"/>
    </row>
    <row r="69" spans="1:8" ht="14.25" customHeight="1">
      <c r="A69" s="14"/>
      <c r="B69" s="14"/>
      <c r="C69" s="14"/>
      <c r="D69" s="14"/>
      <c r="E69" s="14"/>
      <c r="F69" s="15"/>
      <c r="G69" s="16"/>
      <c r="H69" s="16"/>
    </row>
    <row r="70" spans="1:8" ht="14.25" customHeight="1">
      <c r="A70" s="14"/>
      <c r="B70" s="14"/>
      <c r="C70" s="14"/>
      <c r="D70" s="14"/>
      <c r="E70" s="14"/>
      <c r="F70" s="15"/>
      <c r="G70" s="16"/>
      <c r="H70" s="16"/>
    </row>
    <row r="71" spans="1:8" ht="14.25" customHeight="1">
      <c r="A71" s="14"/>
      <c r="B71" s="14"/>
      <c r="C71" s="14"/>
      <c r="D71" s="14"/>
      <c r="E71" s="14"/>
      <c r="F71" s="15"/>
      <c r="G71" s="16"/>
      <c r="H71" s="16"/>
    </row>
    <row r="72" spans="1:8" ht="14.25" customHeight="1">
      <c r="A72" s="14"/>
      <c r="B72" s="14"/>
      <c r="C72" s="14"/>
      <c r="D72" s="14"/>
      <c r="E72" s="14"/>
      <c r="F72" s="15"/>
      <c r="G72" s="14"/>
      <c r="H72" s="14"/>
    </row>
    <row r="73" spans="1:8" ht="14.25" customHeight="1">
      <c r="A73" s="14"/>
      <c r="B73" s="14"/>
      <c r="C73" s="14"/>
      <c r="D73" s="14"/>
      <c r="E73" s="14"/>
      <c r="F73" s="15"/>
      <c r="G73" s="14"/>
      <c r="H73" s="14"/>
    </row>
    <row r="74" spans="1:8" ht="14.25" customHeight="1">
      <c r="A74" s="14"/>
      <c r="B74" s="14"/>
      <c r="C74" s="14"/>
      <c r="D74" s="14"/>
      <c r="E74" s="14"/>
      <c r="F74" s="15"/>
      <c r="G74" s="14"/>
      <c r="H74" s="14"/>
    </row>
    <row r="75" ht="14.25" customHeight="1">
      <c r="F75" s="17"/>
    </row>
  </sheetData>
  <sheetProtection/>
  <autoFilter ref="A28:H64"/>
  <mergeCells count="1">
    <mergeCell ref="A27:H27"/>
  </mergeCells>
  <dataValidations count="1">
    <dataValidation type="list" allowBlank="1" showInputMessage="1" showErrorMessage="1" sqref="E32 E35 E37 E46 E48 E50 E59 E61 E63 E29:E30 E33:E34 E39:E40 E42:E44 E52:E54 E56:E57 E66:E111">
      <formula1>$A$2:$A$24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2019-10-23T08:17:07Z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